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FD2A9C5C-ADF1-44CD-BC4C-18997C9F3306}" xr6:coauthVersionLast="47" xr6:coauthVersionMax="47" xr10:uidLastSave="{00000000-0000-0000-0000-000000000000}"/>
  <bookViews>
    <workbookView xWindow="-108" yWindow="-108" windowWidth="23256" windowHeight="12456" xr2:uid="{E5AE275F-A394-41A2-B717-4671144FCB9F}"/>
  </bookViews>
  <sheets>
    <sheet name="8 &amp; 9" sheetId="1" r:id="rId1"/>
  </sheets>
  <definedNames>
    <definedName name="_xlnm.Print_Area" localSheetId="0">'8 &amp; 9'!$A$1:$L$66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H54" i="1"/>
  <c r="F54" i="1"/>
  <c r="E54" i="1"/>
  <c r="C54" i="1"/>
  <c r="B54" i="1"/>
  <c r="L52" i="1"/>
  <c r="K52" i="1" s="1"/>
  <c r="L51" i="1"/>
  <c r="D51" i="1" s="1"/>
  <c r="K51" i="1"/>
  <c r="L50" i="1"/>
  <c r="K50" i="1" s="1"/>
  <c r="D50" i="1"/>
  <c r="L49" i="1"/>
  <c r="I49" i="1" s="1"/>
  <c r="L47" i="1"/>
  <c r="K47" i="1" s="1"/>
  <c r="I47" i="1"/>
  <c r="L46" i="1"/>
  <c r="I46" i="1" s="1"/>
  <c r="K46" i="1"/>
  <c r="L45" i="1"/>
  <c r="G45" i="1" s="1"/>
  <c r="L44" i="1"/>
  <c r="K44" i="1" s="1"/>
  <c r="G44" i="1"/>
  <c r="L43" i="1"/>
  <c r="K43" i="1" s="1"/>
  <c r="L41" i="1"/>
  <c r="D41" i="1" s="1"/>
  <c r="K41" i="1"/>
  <c r="L40" i="1"/>
  <c r="K40" i="1" s="1"/>
  <c r="D40" i="1"/>
  <c r="L39" i="1"/>
  <c r="I39" i="1" s="1"/>
  <c r="L38" i="1"/>
  <c r="K38" i="1" s="1"/>
  <c r="I38" i="1"/>
  <c r="L37" i="1"/>
  <c r="I37" i="1" s="1"/>
  <c r="K37" i="1"/>
  <c r="L32" i="1"/>
  <c r="G32" i="1" s="1"/>
  <c r="L31" i="1"/>
  <c r="K31" i="1" s="1"/>
  <c r="G31" i="1"/>
  <c r="L30" i="1"/>
  <c r="K30" i="1" s="1"/>
  <c r="L29" i="1"/>
  <c r="D29" i="1" s="1"/>
  <c r="K29" i="1"/>
  <c r="L28" i="1"/>
  <c r="I28" i="1" s="1"/>
  <c r="K28" i="1"/>
  <c r="L26" i="1"/>
  <c r="I26" i="1" s="1"/>
  <c r="K26" i="1"/>
  <c r="L25" i="1"/>
  <c r="K25" i="1" s="1"/>
  <c r="I25" i="1"/>
  <c r="G25" i="1"/>
  <c r="D25" i="1"/>
  <c r="L24" i="1"/>
  <c r="D24" i="1" s="1"/>
  <c r="I24" i="1"/>
  <c r="G24" i="1"/>
  <c r="L23" i="1"/>
  <c r="G23" i="1" s="1"/>
  <c r="K23" i="1"/>
  <c r="I23" i="1"/>
  <c r="L22" i="1"/>
  <c r="K22" i="1" s="1"/>
  <c r="D22" i="1"/>
  <c r="L20" i="1"/>
  <c r="K20" i="1" s="1"/>
  <c r="L19" i="1"/>
  <c r="D19" i="1" s="1"/>
  <c r="K19" i="1"/>
  <c r="I19" i="1"/>
  <c r="G19" i="1"/>
  <c r="L18" i="1"/>
  <c r="D18" i="1" s="1"/>
  <c r="I18" i="1"/>
  <c r="G18" i="1"/>
  <c r="L17" i="1"/>
  <c r="I17" i="1" s="1"/>
  <c r="K17" i="1"/>
  <c r="L16" i="1"/>
  <c r="K16" i="1" s="1"/>
  <c r="L14" i="1"/>
  <c r="K14" i="1"/>
  <c r="I14" i="1"/>
  <c r="G14" i="1"/>
  <c r="D14" i="1"/>
  <c r="L13" i="1"/>
  <c r="G13" i="1" s="1"/>
  <c r="K13" i="1"/>
  <c r="I13" i="1"/>
  <c r="L12" i="1"/>
  <c r="K12" i="1" s="1"/>
  <c r="I12" i="1"/>
  <c r="G12" i="1"/>
  <c r="D12" i="1"/>
  <c r="L11" i="1"/>
  <c r="K11" i="1" s="1"/>
  <c r="L10" i="1"/>
  <c r="D10" i="1" s="1"/>
  <c r="K10" i="1"/>
  <c r="I10" i="1"/>
  <c r="L8" i="1"/>
  <c r="D8" i="1" s="1"/>
  <c r="K8" i="1"/>
  <c r="I8" i="1"/>
  <c r="G8" i="1"/>
  <c r="L7" i="1"/>
  <c r="I7" i="1" s="1"/>
  <c r="K7" i="1"/>
  <c r="L6" i="1"/>
  <c r="K6" i="1"/>
  <c r="I6" i="1"/>
  <c r="G6" i="1"/>
  <c r="D6" i="1"/>
  <c r="L5" i="1"/>
  <c r="K5" i="1" s="1"/>
  <c r="G5" i="1"/>
  <c r="D5" i="1"/>
  <c r="L4" i="1"/>
  <c r="G4" i="1" s="1"/>
  <c r="K4" i="1"/>
  <c r="I4" i="1"/>
  <c r="D37" i="1" l="1"/>
  <c r="I16" i="1"/>
  <c r="K18" i="1"/>
  <c r="G22" i="1"/>
  <c r="K24" i="1"/>
  <c r="D28" i="1"/>
  <c r="G37" i="1"/>
  <c r="K39" i="1"/>
  <c r="G46" i="1"/>
  <c r="K49" i="1"/>
  <c r="D16" i="1"/>
  <c r="G16" i="1"/>
  <c r="D46" i="1"/>
  <c r="G28" i="1"/>
  <c r="D31" i="1"/>
  <c r="D44" i="1"/>
  <c r="L54" i="1"/>
  <c r="G29" i="1"/>
  <c r="I32" i="1"/>
  <c r="D38" i="1"/>
  <c r="G41" i="1"/>
  <c r="I45" i="1"/>
  <c r="D47" i="1"/>
  <c r="G51" i="1"/>
  <c r="G10" i="1"/>
  <c r="I29" i="1"/>
  <c r="K32" i="1"/>
  <c r="G38" i="1"/>
  <c r="I41" i="1"/>
  <c r="K45" i="1"/>
  <c r="G47" i="1"/>
  <c r="I51" i="1"/>
  <c r="I22" i="1"/>
  <c r="I31" i="1"/>
  <c r="G40" i="1"/>
  <c r="I44" i="1"/>
  <c r="G50" i="1"/>
  <c r="D11" i="1"/>
  <c r="D20" i="1"/>
  <c r="D30" i="1"/>
  <c r="I40" i="1"/>
  <c r="D43" i="1"/>
  <c r="I50" i="1"/>
  <c r="D52" i="1"/>
  <c r="I5" i="1"/>
  <c r="D7" i="1"/>
  <c r="G11" i="1"/>
  <c r="D17" i="1"/>
  <c r="G20" i="1"/>
  <c r="D26" i="1"/>
  <c r="G30" i="1"/>
  <c r="D39" i="1"/>
  <c r="G43" i="1"/>
  <c r="D49" i="1"/>
  <c r="G52" i="1"/>
  <c r="D4" i="1"/>
  <c r="G7" i="1"/>
  <c r="I11" i="1"/>
  <c r="D13" i="1"/>
  <c r="G17" i="1"/>
  <c r="I20" i="1"/>
  <c r="D23" i="1"/>
  <c r="G26" i="1"/>
  <c r="I30" i="1"/>
  <c r="D32" i="1"/>
  <c r="G39" i="1"/>
  <c r="I43" i="1"/>
  <c r="D45" i="1"/>
  <c r="G49" i="1"/>
  <c r="I52" i="1"/>
</calcChain>
</file>

<file path=xl/sharedStrings.xml><?xml version="1.0" encoding="utf-8"?>
<sst xmlns="http://schemas.openxmlformats.org/spreadsheetml/2006/main" count="84" uniqueCount="60">
  <si>
    <t>Residential</t>
  </si>
  <si>
    <t xml:space="preserve">Commercial </t>
  </si>
  <si>
    <t>Agri (No CU)</t>
  </si>
  <si>
    <t>Other Real</t>
  </si>
  <si>
    <t>Properties</t>
  </si>
  <si>
    <t xml:space="preserve">Properties </t>
  </si>
  <si>
    <t>Properties (a)</t>
  </si>
  <si>
    <t>COUNTY</t>
  </si>
  <si>
    <t>Single F.</t>
  </si>
  <si>
    <t>Multi-F.</t>
  </si>
  <si>
    <t>%</t>
  </si>
  <si>
    <t>Mfg.</t>
  </si>
  <si>
    <t>Comm.</t>
  </si>
  <si>
    <t>Agri.</t>
  </si>
  <si>
    <t>Other</t>
  </si>
  <si>
    <t>TOTAL</t>
  </si>
  <si>
    <t>ADAMS</t>
  </si>
  <si>
    <t>ASOTIN</t>
  </si>
  <si>
    <t>BENTON</t>
  </si>
  <si>
    <t>CHELAN</t>
  </si>
  <si>
    <t>CLALLAM</t>
  </si>
  <si>
    <t xml:space="preserve">CLARK </t>
  </si>
  <si>
    <t>COLUMBIA</t>
  </si>
  <si>
    <r>
      <t>COWLITZ</t>
    </r>
    <r>
      <rPr>
        <b/>
        <sz val="10"/>
        <rFont val="Arial"/>
        <family val="2"/>
      </rPr>
      <t xml:space="preserve"> </t>
    </r>
  </si>
  <si>
    <t>DOUGLAS</t>
  </si>
  <si>
    <t>FERRY</t>
  </si>
  <si>
    <t>FRANKLIN</t>
  </si>
  <si>
    <t>GARFIELD</t>
  </si>
  <si>
    <t>GRANT</t>
  </si>
  <si>
    <t>GRAYS HARBOR</t>
  </si>
  <si>
    <t>ISLAND</t>
  </si>
  <si>
    <r>
      <t>JEFFERSON</t>
    </r>
    <r>
      <rPr>
        <b/>
        <sz val="10"/>
        <rFont val="Arial"/>
        <family val="2"/>
      </rPr>
      <t xml:space="preserve"> </t>
    </r>
  </si>
  <si>
    <t>KING</t>
  </si>
  <si>
    <t>KITSAP</t>
  </si>
  <si>
    <r>
      <t>KITTITAS</t>
    </r>
    <r>
      <rPr>
        <b/>
        <sz val="10"/>
        <rFont val="Arial"/>
        <family val="2"/>
      </rPr>
      <t xml:space="preserve"> </t>
    </r>
  </si>
  <si>
    <t>KLICKITAT</t>
  </si>
  <si>
    <t>LEWIS</t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</si>
  <si>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</si>
  <si>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</si>
  <si>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</si>
  <si>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</si>
  <si>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</si>
  <si>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</si>
  <si>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</si>
  <si>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</si>
  <si>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</si>
  <si>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</si>
  <si>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</si>
  <si>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</si>
  <si>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</si>
  <si>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</si>
  <si>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r>
      <t>WALLA WALLA</t>
    </r>
    <r>
      <rPr>
        <b/>
        <sz val="10"/>
        <rFont val="Arial"/>
        <family val="2"/>
      </rPr>
      <t xml:space="preserve"> </t>
    </r>
  </si>
  <si>
    <t>WHATCOM</t>
  </si>
  <si>
    <t xml:space="preserve">WHITMAN </t>
  </si>
  <si>
    <t>YAKIMA</t>
  </si>
  <si>
    <t>Grand Total</t>
  </si>
  <si>
    <t xml:space="preserve">  (a) Includes Forest Lands administered under chapter 84.33 RCW, parcels with land classified in the Current Use Program</t>
  </si>
  <si>
    <t xml:space="preserve">        as defined by chapter 84.34 RCW, and activities related to agriculture, fishing, mining, resource production, noncommercial</t>
  </si>
  <si>
    <t xml:space="preserve">        forests, undeveloped land and water areas (WAC 458-53-030 and 458-53-050).</t>
  </si>
  <si>
    <t xml:space="preserve">   - The source of this information is the 2024 Abstract Report.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</si>
</sst>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General_)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3">
    <xf numFmtId="0" fontId="0" fillId="0" borderId="0" xfId="0"/>
    <xf numFmtId="0" fontId="1" fillId="0" borderId="0" xfId="1"/>
    <xf numFmtId="165" fontId="1" fillId="0" borderId="17" xfId="1" applyNumberFormat="1" applyBorder="1" applyAlignment="1">
      <alignment horizontal="left"/>
    </xf>
    <xf numFmtId="37" fontId="1" fillId="0" borderId="13" xfId="2" applyNumberFormat="1" applyBorder="1"/>
    <xf numFmtId="37" fontId="1" fillId="0" borderId="14" xfId="2" applyNumberFormat="1" applyBorder="1"/>
    <xf numFmtId="9" fontId="4" fillId="0" borderId="15" xfId="1" applyNumberFormat="1" applyFont="1" applyBorder="1" applyAlignment="1">
      <alignment horizontal="right"/>
    </xf>
    <xf numFmtId="10" fontId="4" fillId="0" borderId="15" xfId="1" applyNumberFormat="1" applyFont="1" applyBorder="1" applyAlignment="1">
      <alignment horizontal="right"/>
    </xf>
    <xf numFmtId="37" fontId="1" fillId="0" borderId="17" xfId="1" applyNumberFormat="1" applyBorder="1"/>
    <xf numFmtId="165" fontId="1" fillId="0" borderId="18" xfId="1" applyNumberFormat="1" applyBorder="1" applyAlignment="1">
      <alignment horizontal="left"/>
    </xf>
    <xf numFmtId="37" fontId="1" fillId="0" borderId="19" xfId="2" applyNumberFormat="1" applyBorder="1"/>
    <xf numFmtId="37" fontId="1" fillId="0" borderId="20" xfId="2" applyNumberFormat="1" applyBorder="1" applyAlignment="1">
      <alignment horizontal="right"/>
    </xf>
    <xf numFmtId="9" fontId="4" fillId="0" borderId="21" xfId="1" applyNumberFormat="1" applyFont="1" applyBorder="1" applyAlignment="1">
      <alignment horizontal="right"/>
    </xf>
    <xf numFmtId="37" fontId="1" fillId="0" borderId="19" xfId="2" applyNumberFormat="1" applyBorder="1" applyAlignment="1">
      <alignment horizontal="right"/>
    </xf>
    <xf numFmtId="37" fontId="1" fillId="0" borderId="20" xfId="2" applyNumberFormat="1" applyBorder="1"/>
    <xf numFmtId="10" fontId="4" fillId="0" borderId="21" xfId="1" applyNumberFormat="1" applyFont="1" applyBorder="1" applyAlignment="1">
      <alignment horizontal="right"/>
    </xf>
    <xf numFmtId="37" fontId="1" fillId="0" borderId="18" xfId="1" applyNumberFormat="1" applyBorder="1"/>
    <xf numFmtId="165" fontId="1" fillId="0" borderId="2" xfId="1" applyNumberFormat="1" applyBorder="1" applyAlignment="1">
      <alignment horizontal="left"/>
    </xf>
    <xf numFmtId="37" fontId="1" fillId="0" borderId="2" xfId="2" applyNumberFormat="1" applyBorder="1"/>
    <xf numFmtId="37" fontId="1" fillId="0" borderId="2" xfId="2" applyNumberFormat="1" applyBorder="1" applyAlignment="1">
      <alignment horizontal="right"/>
    </xf>
    <xf numFmtId="9" fontId="4" fillId="0" borderId="2" xfId="1" applyNumberFormat="1" applyFont="1" applyBorder="1" applyAlignment="1">
      <alignment horizontal="right"/>
    </xf>
    <xf numFmtId="37" fontId="1" fillId="0" borderId="2" xfId="2" applyNumberFormat="1" applyBorder="1" applyAlignment="1">
      <alignment horizontal="center"/>
    </xf>
    <xf numFmtId="10" fontId="4" fillId="0" borderId="2" xfId="1" applyNumberFormat="1" applyFont="1" applyBorder="1" applyAlignment="1">
      <alignment horizontal="right"/>
    </xf>
    <xf numFmtId="37" fontId="1" fillId="0" borderId="2" xfId="1" applyNumberFormat="1" applyBorder="1"/>
    <xf numFmtId="37" fontId="1" fillId="0" borderId="23" xfId="2" applyNumberFormat="1" applyBorder="1"/>
    <xf numFmtId="37" fontId="1" fillId="0" borderId="24" xfId="2" applyNumberFormat="1" applyBorder="1"/>
    <xf numFmtId="9" fontId="4" fillId="0" borderId="25" xfId="1" applyNumberFormat="1" applyFont="1" applyBorder="1" applyAlignment="1">
      <alignment horizontal="right"/>
    </xf>
    <xf numFmtId="10" fontId="4" fillId="0" borderId="25" xfId="1" applyNumberFormat="1" applyFont="1" applyBorder="1" applyAlignment="1">
      <alignment horizontal="right"/>
    </xf>
    <xf numFmtId="37" fontId="1" fillId="0" borderId="23" xfId="2" applyNumberFormat="1" applyBorder="1" applyAlignment="1">
      <alignment horizontal="right"/>
    </xf>
    <xf numFmtId="37" fontId="1" fillId="0" borderId="24" xfId="2" applyNumberFormat="1" applyBorder="1" applyAlignment="1">
      <alignment horizontal="right"/>
    </xf>
    <xf numFmtId="3" fontId="1" fillId="0" borderId="23" xfId="2" applyNumberFormat="1" applyBorder="1"/>
    <xf numFmtId="0" fontId="1" fillId="0" borderId="26" xfId="1" applyBorder="1"/>
    <xf numFmtId="37" fontId="1" fillId="0" borderId="27" xfId="1" applyNumberFormat="1" applyBorder="1"/>
    <xf numFmtId="0" fontId="1" fillId="0" borderId="28" xfId="1" applyBorder="1"/>
    <xf numFmtId="9" fontId="4" fillId="0" borderId="29" xfId="1" applyNumberFormat="1" applyFont="1" applyBorder="1" applyAlignment="1">
      <alignment horizontal="right"/>
    </xf>
    <xf numFmtId="0" fontId="1" fillId="0" borderId="27" xfId="1" applyBorder="1"/>
    <xf numFmtId="164" fontId="4" fillId="0" borderId="29" xfId="1" applyNumberFormat="1" applyFont="1" applyBorder="1" applyAlignment="1">
      <alignment horizontal="right"/>
    </xf>
    <xf numFmtId="37" fontId="1" fillId="0" borderId="29" xfId="1" applyNumberFormat="1" applyBorder="1"/>
    <xf numFmtId="37" fontId="1" fillId="0" borderId="26" xfId="1" applyNumberFormat="1" applyBorder="1"/>
    <xf numFmtId="165" fontId="1" fillId="0" borderId="0" xfId="1" applyNumberFormat="1" applyAlignment="1">
      <alignment horizontal="left"/>
    </xf>
    <xf numFmtId="37" fontId="1" fillId="0" borderId="0" xfId="1" applyNumberFormat="1"/>
    <xf numFmtId="164" fontId="1" fillId="0" borderId="0" xfId="1" applyNumberFormat="1"/>
    <xf numFmtId="0" fontId="5" fillId="0" borderId="0" xfId="1" applyFont="1"/>
    <xf numFmtId="0" fontId="5" fillId="0" borderId="0" xfId="2" applyFont="1"/>
    <xf numFmtId="0" fontId="1" fillId="0" borderId="0" xfId="1" applyAlignment="1">
      <alignment horizontal="center" vertical="center"/>
    </xf>
    <xf numFmtId="0" fontId="1" fillId="2" borderId="0" xfId="1" applyFill="1"/>
    <xf numFmtId="0" fontId="1" fillId="3" borderId="1" xfId="1" applyFill="1" applyBorder="1"/>
    <xf numFmtId="0" fontId="2" fillId="3" borderId="2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1" fillId="3" borderId="4" xfId="1" applyFill="1" applyBorder="1"/>
    <xf numFmtId="0" fontId="2" fillId="3" borderId="6" xfId="1" applyFont="1" applyFill="1" applyBorder="1"/>
    <xf numFmtId="0" fontId="2" fillId="3" borderId="7" xfId="1" applyFont="1" applyFill="1" applyBorder="1" applyAlignment="1">
      <alignment horizontal="centerContinuous"/>
    </xf>
    <xf numFmtId="0" fontId="2" fillId="3" borderId="8" xfId="1" applyFont="1" applyFill="1" applyBorder="1" applyAlignment="1">
      <alignment horizontal="centerContinuous"/>
    </xf>
    <xf numFmtId="0" fontId="2" fillId="3" borderId="9" xfId="1" applyFont="1" applyFill="1" applyBorder="1" applyAlignment="1">
      <alignment horizontal="centerContinuous"/>
    </xf>
    <xf numFmtId="0" fontId="2" fillId="3" borderId="1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3" borderId="12" xfId="1" applyFont="1" applyFill="1" applyBorder="1"/>
    <xf numFmtId="0" fontId="2" fillId="3" borderId="6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5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2" fillId="3" borderId="22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2" fillId="3" borderId="24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164" fontId="2" fillId="3" borderId="25" xfId="1" applyNumberFormat="1" applyFont="1" applyFill="1" applyBorder="1" applyAlignment="1">
      <alignment horizontal="center"/>
    </xf>
    <xf numFmtId="0" fontId="2" fillId="3" borderId="30" xfId="1" applyFont="1" applyFill="1" applyBorder="1"/>
    <xf numFmtId="37" fontId="2" fillId="3" borderId="31" xfId="1" applyNumberFormat="1" applyFont="1" applyFill="1" applyBorder="1"/>
    <xf numFmtId="37" fontId="2" fillId="3" borderId="32" xfId="1" applyNumberFormat="1" applyFont="1" applyFill="1" applyBorder="1"/>
    <xf numFmtId="37" fontId="2" fillId="3" borderId="33" xfId="1" applyNumberFormat="1" applyFont="1" applyFill="1" applyBorder="1"/>
    <xf numFmtId="37" fontId="2" fillId="3" borderId="30" xfId="1" applyNumberFormat="1" applyFont="1" applyFill="1" applyBorder="1"/>
    <xf numFmtId="164" fontId="2" fillId="3" borderId="34" xfId="1" applyNumberFormat="1" applyFont="1" applyFill="1" applyBorder="1"/>
    <xf numFmtId="37" fontId="2" fillId="3" borderId="34" xfId="1" applyNumberFormat="1" applyFont="1" applyFill="1" applyBorder="1"/>
  </cellXfs>
  <cellStyles count="3">
    <cellStyle name="Normal" xfId="0" builtinId="0"/>
    <cellStyle name="Normal 2" xfId="1" xr:uid="{7F53992E-186B-47FC-852F-5129ED6E9302}"/>
    <cellStyle name="Normal 2 2" xfId="2" xr:uid="{841FE950-4D25-4F29-9EA1-7A83CDFCB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945C-F909-49EB-83F0-608D8D91ABB2}">
  <sheetPr>
    <tabColor rgb="FF00B050"/>
  </sheetPr>
  <dimension ref="A1:L100"/>
  <sheetViews>
    <sheetView tabSelected="1" view="pageLayout" topLeftCell="A34" zoomScale="96" zoomScaleNormal="100" zoomScalePageLayoutView="96" workbookViewId="0">
      <selection activeCell="C42" sqref="C42"/>
    </sheetView>
  </sheetViews>
  <sheetFormatPr defaultRowHeight="13.2" x14ac:dyDescent="0.25"/>
  <cols>
    <col min="1" max="1" width="15.6640625" style="44" customWidth="1"/>
    <col min="2" max="2" width="15.88671875" style="1" customWidth="1"/>
    <col min="3" max="3" width="10.88671875" style="1" customWidth="1"/>
    <col min="4" max="4" width="9.5546875" style="1" customWidth="1"/>
    <col min="5" max="5" width="7.109375" style="1" bestFit="1" customWidth="1"/>
    <col min="6" max="7" width="9.5546875" style="1" customWidth="1"/>
    <col min="8" max="8" width="7.109375" style="1" bestFit="1" customWidth="1"/>
    <col min="9" max="9" width="9.5546875" style="1" customWidth="1"/>
    <col min="10" max="10" width="8.109375" style="40" customWidth="1"/>
    <col min="11" max="11" width="9.5546875" style="1" customWidth="1"/>
    <col min="12" max="12" width="15" style="1" customWidth="1"/>
    <col min="13" max="13" width="10.88671875" style="1" customWidth="1"/>
    <col min="14" max="256" width="8.88671875" style="1"/>
    <col min="257" max="257" width="15.6640625" style="1" customWidth="1"/>
    <col min="258" max="258" width="16.6640625" style="1" customWidth="1"/>
    <col min="259" max="259" width="10.88671875" style="1" customWidth="1"/>
    <col min="260" max="260" width="9.5546875" style="1" customWidth="1"/>
    <col min="261" max="261" width="5.88671875" style="1" customWidth="1"/>
    <col min="262" max="263" width="9.5546875" style="1" customWidth="1"/>
    <col min="264" max="264" width="5.88671875" style="1" customWidth="1"/>
    <col min="265" max="265" width="9.5546875" style="1" customWidth="1"/>
    <col min="266" max="266" width="8.109375" style="1" customWidth="1"/>
    <col min="267" max="267" width="9.5546875" style="1" customWidth="1"/>
    <col min="268" max="268" width="5.88671875" style="1" customWidth="1"/>
    <col min="269" max="269" width="10.88671875" style="1" customWidth="1"/>
    <col min="270" max="512" width="8.88671875" style="1"/>
    <col min="513" max="513" width="15.6640625" style="1" customWidth="1"/>
    <col min="514" max="514" width="16.6640625" style="1" customWidth="1"/>
    <col min="515" max="515" width="10.88671875" style="1" customWidth="1"/>
    <col min="516" max="516" width="9.5546875" style="1" customWidth="1"/>
    <col min="517" max="517" width="5.88671875" style="1" customWidth="1"/>
    <col min="518" max="519" width="9.5546875" style="1" customWidth="1"/>
    <col min="520" max="520" width="5.88671875" style="1" customWidth="1"/>
    <col min="521" max="521" width="9.5546875" style="1" customWidth="1"/>
    <col min="522" max="522" width="8.109375" style="1" customWidth="1"/>
    <col min="523" max="523" width="9.5546875" style="1" customWidth="1"/>
    <col min="524" max="524" width="5.88671875" style="1" customWidth="1"/>
    <col min="525" max="525" width="10.88671875" style="1" customWidth="1"/>
    <col min="526" max="768" width="8.88671875" style="1"/>
    <col min="769" max="769" width="15.6640625" style="1" customWidth="1"/>
    <col min="770" max="770" width="16.6640625" style="1" customWidth="1"/>
    <col min="771" max="771" width="10.88671875" style="1" customWidth="1"/>
    <col min="772" max="772" width="9.5546875" style="1" customWidth="1"/>
    <col min="773" max="773" width="5.88671875" style="1" customWidth="1"/>
    <col min="774" max="775" width="9.5546875" style="1" customWidth="1"/>
    <col min="776" max="776" width="5.88671875" style="1" customWidth="1"/>
    <col min="777" max="777" width="9.5546875" style="1" customWidth="1"/>
    <col min="778" max="778" width="8.109375" style="1" customWidth="1"/>
    <col min="779" max="779" width="9.5546875" style="1" customWidth="1"/>
    <col min="780" max="780" width="5.88671875" style="1" customWidth="1"/>
    <col min="781" max="781" width="10.88671875" style="1" customWidth="1"/>
    <col min="782" max="1024" width="8.88671875" style="1"/>
    <col min="1025" max="1025" width="15.6640625" style="1" customWidth="1"/>
    <col min="1026" max="1026" width="16.6640625" style="1" customWidth="1"/>
    <col min="1027" max="1027" width="10.88671875" style="1" customWidth="1"/>
    <col min="1028" max="1028" width="9.5546875" style="1" customWidth="1"/>
    <col min="1029" max="1029" width="5.88671875" style="1" customWidth="1"/>
    <col min="1030" max="1031" width="9.5546875" style="1" customWidth="1"/>
    <col min="1032" max="1032" width="5.88671875" style="1" customWidth="1"/>
    <col min="1033" max="1033" width="9.5546875" style="1" customWidth="1"/>
    <col min="1034" max="1034" width="8.109375" style="1" customWidth="1"/>
    <col min="1035" max="1035" width="9.5546875" style="1" customWidth="1"/>
    <col min="1036" max="1036" width="5.88671875" style="1" customWidth="1"/>
    <col min="1037" max="1037" width="10.88671875" style="1" customWidth="1"/>
    <col min="1038" max="1280" width="8.88671875" style="1"/>
    <col min="1281" max="1281" width="15.6640625" style="1" customWidth="1"/>
    <col min="1282" max="1282" width="16.6640625" style="1" customWidth="1"/>
    <col min="1283" max="1283" width="10.88671875" style="1" customWidth="1"/>
    <col min="1284" max="1284" width="9.5546875" style="1" customWidth="1"/>
    <col min="1285" max="1285" width="5.88671875" style="1" customWidth="1"/>
    <col min="1286" max="1287" width="9.5546875" style="1" customWidth="1"/>
    <col min="1288" max="1288" width="5.88671875" style="1" customWidth="1"/>
    <col min="1289" max="1289" width="9.5546875" style="1" customWidth="1"/>
    <col min="1290" max="1290" width="8.109375" style="1" customWidth="1"/>
    <col min="1291" max="1291" width="9.5546875" style="1" customWidth="1"/>
    <col min="1292" max="1292" width="5.88671875" style="1" customWidth="1"/>
    <col min="1293" max="1293" width="10.88671875" style="1" customWidth="1"/>
    <col min="1294" max="1536" width="8.88671875" style="1"/>
    <col min="1537" max="1537" width="15.6640625" style="1" customWidth="1"/>
    <col min="1538" max="1538" width="16.6640625" style="1" customWidth="1"/>
    <col min="1539" max="1539" width="10.88671875" style="1" customWidth="1"/>
    <col min="1540" max="1540" width="9.5546875" style="1" customWidth="1"/>
    <col min="1541" max="1541" width="5.88671875" style="1" customWidth="1"/>
    <col min="1542" max="1543" width="9.5546875" style="1" customWidth="1"/>
    <col min="1544" max="1544" width="5.88671875" style="1" customWidth="1"/>
    <col min="1545" max="1545" width="9.5546875" style="1" customWidth="1"/>
    <col min="1546" max="1546" width="8.109375" style="1" customWidth="1"/>
    <col min="1547" max="1547" width="9.5546875" style="1" customWidth="1"/>
    <col min="1548" max="1548" width="5.88671875" style="1" customWidth="1"/>
    <col min="1549" max="1549" width="10.88671875" style="1" customWidth="1"/>
    <col min="1550" max="1792" width="8.88671875" style="1"/>
    <col min="1793" max="1793" width="15.6640625" style="1" customWidth="1"/>
    <col min="1794" max="1794" width="16.6640625" style="1" customWidth="1"/>
    <col min="1795" max="1795" width="10.88671875" style="1" customWidth="1"/>
    <col min="1796" max="1796" width="9.5546875" style="1" customWidth="1"/>
    <col min="1797" max="1797" width="5.88671875" style="1" customWidth="1"/>
    <col min="1798" max="1799" width="9.5546875" style="1" customWidth="1"/>
    <col min="1800" max="1800" width="5.88671875" style="1" customWidth="1"/>
    <col min="1801" max="1801" width="9.5546875" style="1" customWidth="1"/>
    <col min="1802" max="1802" width="8.109375" style="1" customWidth="1"/>
    <col min="1803" max="1803" width="9.5546875" style="1" customWidth="1"/>
    <col min="1804" max="1804" width="5.88671875" style="1" customWidth="1"/>
    <col min="1805" max="1805" width="10.88671875" style="1" customWidth="1"/>
    <col min="1806" max="2048" width="8.88671875" style="1"/>
    <col min="2049" max="2049" width="15.6640625" style="1" customWidth="1"/>
    <col min="2050" max="2050" width="16.6640625" style="1" customWidth="1"/>
    <col min="2051" max="2051" width="10.88671875" style="1" customWidth="1"/>
    <col min="2052" max="2052" width="9.5546875" style="1" customWidth="1"/>
    <col min="2053" max="2053" width="5.88671875" style="1" customWidth="1"/>
    <col min="2054" max="2055" width="9.5546875" style="1" customWidth="1"/>
    <col min="2056" max="2056" width="5.88671875" style="1" customWidth="1"/>
    <col min="2057" max="2057" width="9.5546875" style="1" customWidth="1"/>
    <col min="2058" max="2058" width="8.109375" style="1" customWidth="1"/>
    <col min="2059" max="2059" width="9.5546875" style="1" customWidth="1"/>
    <col min="2060" max="2060" width="5.88671875" style="1" customWidth="1"/>
    <col min="2061" max="2061" width="10.88671875" style="1" customWidth="1"/>
    <col min="2062" max="2304" width="8.88671875" style="1"/>
    <col min="2305" max="2305" width="15.6640625" style="1" customWidth="1"/>
    <col min="2306" max="2306" width="16.6640625" style="1" customWidth="1"/>
    <col min="2307" max="2307" width="10.88671875" style="1" customWidth="1"/>
    <col min="2308" max="2308" width="9.5546875" style="1" customWidth="1"/>
    <col min="2309" max="2309" width="5.88671875" style="1" customWidth="1"/>
    <col min="2310" max="2311" width="9.5546875" style="1" customWidth="1"/>
    <col min="2312" max="2312" width="5.88671875" style="1" customWidth="1"/>
    <col min="2313" max="2313" width="9.5546875" style="1" customWidth="1"/>
    <col min="2314" max="2314" width="8.109375" style="1" customWidth="1"/>
    <col min="2315" max="2315" width="9.5546875" style="1" customWidth="1"/>
    <col min="2316" max="2316" width="5.88671875" style="1" customWidth="1"/>
    <col min="2317" max="2317" width="10.88671875" style="1" customWidth="1"/>
    <col min="2318" max="2560" width="8.88671875" style="1"/>
    <col min="2561" max="2561" width="15.6640625" style="1" customWidth="1"/>
    <col min="2562" max="2562" width="16.6640625" style="1" customWidth="1"/>
    <col min="2563" max="2563" width="10.88671875" style="1" customWidth="1"/>
    <col min="2564" max="2564" width="9.5546875" style="1" customWidth="1"/>
    <col min="2565" max="2565" width="5.88671875" style="1" customWidth="1"/>
    <col min="2566" max="2567" width="9.5546875" style="1" customWidth="1"/>
    <col min="2568" max="2568" width="5.88671875" style="1" customWidth="1"/>
    <col min="2569" max="2569" width="9.5546875" style="1" customWidth="1"/>
    <col min="2570" max="2570" width="8.109375" style="1" customWidth="1"/>
    <col min="2571" max="2571" width="9.5546875" style="1" customWidth="1"/>
    <col min="2572" max="2572" width="5.88671875" style="1" customWidth="1"/>
    <col min="2573" max="2573" width="10.88671875" style="1" customWidth="1"/>
    <col min="2574" max="2816" width="8.88671875" style="1"/>
    <col min="2817" max="2817" width="15.6640625" style="1" customWidth="1"/>
    <col min="2818" max="2818" width="16.6640625" style="1" customWidth="1"/>
    <col min="2819" max="2819" width="10.88671875" style="1" customWidth="1"/>
    <col min="2820" max="2820" width="9.5546875" style="1" customWidth="1"/>
    <col min="2821" max="2821" width="5.88671875" style="1" customWidth="1"/>
    <col min="2822" max="2823" width="9.5546875" style="1" customWidth="1"/>
    <col min="2824" max="2824" width="5.88671875" style="1" customWidth="1"/>
    <col min="2825" max="2825" width="9.5546875" style="1" customWidth="1"/>
    <col min="2826" max="2826" width="8.109375" style="1" customWidth="1"/>
    <col min="2827" max="2827" width="9.5546875" style="1" customWidth="1"/>
    <col min="2828" max="2828" width="5.88671875" style="1" customWidth="1"/>
    <col min="2829" max="2829" width="10.88671875" style="1" customWidth="1"/>
    <col min="2830" max="3072" width="8.88671875" style="1"/>
    <col min="3073" max="3073" width="15.6640625" style="1" customWidth="1"/>
    <col min="3074" max="3074" width="16.6640625" style="1" customWidth="1"/>
    <col min="3075" max="3075" width="10.88671875" style="1" customWidth="1"/>
    <col min="3076" max="3076" width="9.5546875" style="1" customWidth="1"/>
    <col min="3077" max="3077" width="5.88671875" style="1" customWidth="1"/>
    <col min="3078" max="3079" width="9.5546875" style="1" customWidth="1"/>
    <col min="3080" max="3080" width="5.88671875" style="1" customWidth="1"/>
    <col min="3081" max="3081" width="9.5546875" style="1" customWidth="1"/>
    <col min="3082" max="3082" width="8.109375" style="1" customWidth="1"/>
    <col min="3083" max="3083" width="9.5546875" style="1" customWidth="1"/>
    <col min="3084" max="3084" width="5.88671875" style="1" customWidth="1"/>
    <col min="3085" max="3085" width="10.88671875" style="1" customWidth="1"/>
    <col min="3086" max="3328" width="8.88671875" style="1"/>
    <col min="3329" max="3329" width="15.6640625" style="1" customWidth="1"/>
    <col min="3330" max="3330" width="16.6640625" style="1" customWidth="1"/>
    <col min="3331" max="3331" width="10.88671875" style="1" customWidth="1"/>
    <col min="3332" max="3332" width="9.5546875" style="1" customWidth="1"/>
    <col min="3333" max="3333" width="5.88671875" style="1" customWidth="1"/>
    <col min="3334" max="3335" width="9.5546875" style="1" customWidth="1"/>
    <col min="3336" max="3336" width="5.88671875" style="1" customWidth="1"/>
    <col min="3337" max="3337" width="9.5546875" style="1" customWidth="1"/>
    <col min="3338" max="3338" width="8.109375" style="1" customWidth="1"/>
    <col min="3339" max="3339" width="9.5546875" style="1" customWidth="1"/>
    <col min="3340" max="3340" width="5.88671875" style="1" customWidth="1"/>
    <col min="3341" max="3341" width="10.88671875" style="1" customWidth="1"/>
    <col min="3342" max="3584" width="8.88671875" style="1"/>
    <col min="3585" max="3585" width="15.6640625" style="1" customWidth="1"/>
    <col min="3586" max="3586" width="16.6640625" style="1" customWidth="1"/>
    <col min="3587" max="3587" width="10.88671875" style="1" customWidth="1"/>
    <col min="3588" max="3588" width="9.5546875" style="1" customWidth="1"/>
    <col min="3589" max="3589" width="5.88671875" style="1" customWidth="1"/>
    <col min="3590" max="3591" width="9.5546875" style="1" customWidth="1"/>
    <col min="3592" max="3592" width="5.88671875" style="1" customWidth="1"/>
    <col min="3593" max="3593" width="9.5546875" style="1" customWidth="1"/>
    <col min="3594" max="3594" width="8.109375" style="1" customWidth="1"/>
    <col min="3595" max="3595" width="9.5546875" style="1" customWidth="1"/>
    <col min="3596" max="3596" width="5.88671875" style="1" customWidth="1"/>
    <col min="3597" max="3597" width="10.88671875" style="1" customWidth="1"/>
    <col min="3598" max="3840" width="8.88671875" style="1"/>
    <col min="3841" max="3841" width="15.6640625" style="1" customWidth="1"/>
    <col min="3842" max="3842" width="16.6640625" style="1" customWidth="1"/>
    <col min="3843" max="3843" width="10.88671875" style="1" customWidth="1"/>
    <col min="3844" max="3844" width="9.5546875" style="1" customWidth="1"/>
    <col min="3845" max="3845" width="5.88671875" style="1" customWidth="1"/>
    <col min="3846" max="3847" width="9.5546875" style="1" customWidth="1"/>
    <col min="3848" max="3848" width="5.88671875" style="1" customWidth="1"/>
    <col min="3849" max="3849" width="9.5546875" style="1" customWidth="1"/>
    <col min="3850" max="3850" width="8.109375" style="1" customWidth="1"/>
    <col min="3851" max="3851" width="9.5546875" style="1" customWidth="1"/>
    <col min="3852" max="3852" width="5.88671875" style="1" customWidth="1"/>
    <col min="3853" max="3853" width="10.88671875" style="1" customWidth="1"/>
    <col min="3854" max="4096" width="8.88671875" style="1"/>
    <col min="4097" max="4097" width="15.6640625" style="1" customWidth="1"/>
    <col min="4098" max="4098" width="16.6640625" style="1" customWidth="1"/>
    <col min="4099" max="4099" width="10.88671875" style="1" customWidth="1"/>
    <col min="4100" max="4100" width="9.5546875" style="1" customWidth="1"/>
    <col min="4101" max="4101" width="5.88671875" style="1" customWidth="1"/>
    <col min="4102" max="4103" width="9.5546875" style="1" customWidth="1"/>
    <col min="4104" max="4104" width="5.88671875" style="1" customWidth="1"/>
    <col min="4105" max="4105" width="9.5546875" style="1" customWidth="1"/>
    <col min="4106" max="4106" width="8.109375" style="1" customWidth="1"/>
    <col min="4107" max="4107" width="9.5546875" style="1" customWidth="1"/>
    <col min="4108" max="4108" width="5.88671875" style="1" customWidth="1"/>
    <col min="4109" max="4109" width="10.88671875" style="1" customWidth="1"/>
    <col min="4110" max="4352" width="8.88671875" style="1"/>
    <col min="4353" max="4353" width="15.6640625" style="1" customWidth="1"/>
    <col min="4354" max="4354" width="16.6640625" style="1" customWidth="1"/>
    <col min="4355" max="4355" width="10.88671875" style="1" customWidth="1"/>
    <col min="4356" max="4356" width="9.5546875" style="1" customWidth="1"/>
    <col min="4357" max="4357" width="5.88671875" style="1" customWidth="1"/>
    <col min="4358" max="4359" width="9.5546875" style="1" customWidth="1"/>
    <col min="4360" max="4360" width="5.88671875" style="1" customWidth="1"/>
    <col min="4361" max="4361" width="9.5546875" style="1" customWidth="1"/>
    <col min="4362" max="4362" width="8.109375" style="1" customWidth="1"/>
    <col min="4363" max="4363" width="9.5546875" style="1" customWidth="1"/>
    <col min="4364" max="4364" width="5.88671875" style="1" customWidth="1"/>
    <col min="4365" max="4365" width="10.88671875" style="1" customWidth="1"/>
    <col min="4366" max="4608" width="8.88671875" style="1"/>
    <col min="4609" max="4609" width="15.6640625" style="1" customWidth="1"/>
    <col min="4610" max="4610" width="16.6640625" style="1" customWidth="1"/>
    <col min="4611" max="4611" width="10.88671875" style="1" customWidth="1"/>
    <col min="4612" max="4612" width="9.5546875" style="1" customWidth="1"/>
    <col min="4613" max="4613" width="5.88671875" style="1" customWidth="1"/>
    <col min="4614" max="4615" width="9.5546875" style="1" customWidth="1"/>
    <col min="4616" max="4616" width="5.88671875" style="1" customWidth="1"/>
    <col min="4617" max="4617" width="9.5546875" style="1" customWidth="1"/>
    <col min="4618" max="4618" width="8.109375" style="1" customWidth="1"/>
    <col min="4619" max="4619" width="9.5546875" style="1" customWidth="1"/>
    <col min="4620" max="4620" width="5.88671875" style="1" customWidth="1"/>
    <col min="4621" max="4621" width="10.88671875" style="1" customWidth="1"/>
    <col min="4622" max="4864" width="8.88671875" style="1"/>
    <col min="4865" max="4865" width="15.6640625" style="1" customWidth="1"/>
    <col min="4866" max="4866" width="16.6640625" style="1" customWidth="1"/>
    <col min="4867" max="4867" width="10.88671875" style="1" customWidth="1"/>
    <col min="4868" max="4868" width="9.5546875" style="1" customWidth="1"/>
    <col min="4869" max="4869" width="5.88671875" style="1" customWidth="1"/>
    <col min="4870" max="4871" width="9.5546875" style="1" customWidth="1"/>
    <col min="4872" max="4872" width="5.88671875" style="1" customWidth="1"/>
    <col min="4873" max="4873" width="9.5546875" style="1" customWidth="1"/>
    <col min="4874" max="4874" width="8.109375" style="1" customWidth="1"/>
    <col min="4875" max="4875" width="9.5546875" style="1" customWidth="1"/>
    <col min="4876" max="4876" width="5.88671875" style="1" customWidth="1"/>
    <col min="4877" max="4877" width="10.88671875" style="1" customWidth="1"/>
    <col min="4878" max="5120" width="8.88671875" style="1"/>
    <col min="5121" max="5121" width="15.6640625" style="1" customWidth="1"/>
    <col min="5122" max="5122" width="16.6640625" style="1" customWidth="1"/>
    <col min="5123" max="5123" width="10.88671875" style="1" customWidth="1"/>
    <col min="5124" max="5124" width="9.5546875" style="1" customWidth="1"/>
    <col min="5125" max="5125" width="5.88671875" style="1" customWidth="1"/>
    <col min="5126" max="5127" width="9.5546875" style="1" customWidth="1"/>
    <col min="5128" max="5128" width="5.88671875" style="1" customWidth="1"/>
    <col min="5129" max="5129" width="9.5546875" style="1" customWidth="1"/>
    <col min="5130" max="5130" width="8.109375" style="1" customWidth="1"/>
    <col min="5131" max="5131" width="9.5546875" style="1" customWidth="1"/>
    <col min="5132" max="5132" width="5.88671875" style="1" customWidth="1"/>
    <col min="5133" max="5133" width="10.88671875" style="1" customWidth="1"/>
    <col min="5134" max="5376" width="8.88671875" style="1"/>
    <col min="5377" max="5377" width="15.6640625" style="1" customWidth="1"/>
    <col min="5378" max="5378" width="16.6640625" style="1" customWidth="1"/>
    <col min="5379" max="5379" width="10.88671875" style="1" customWidth="1"/>
    <col min="5380" max="5380" width="9.5546875" style="1" customWidth="1"/>
    <col min="5381" max="5381" width="5.88671875" style="1" customWidth="1"/>
    <col min="5382" max="5383" width="9.5546875" style="1" customWidth="1"/>
    <col min="5384" max="5384" width="5.88671875" style="1" customWidth="1"/>
    <col min="5385" max="5385" width="9.5546875" style="1" customWidth="1"/>
    <col min="5386" max="5386" width="8.109375" style="1" customWidth="1"/>
    <col min="5387" max="5387" width="9.5546875" style="1" customWidth="1"/>
    <col min="5388" max="5388" width="5.88671875" style="1" customWidth="1"/>
    <col min="5389" max="5389" width="10.88671875" style="1" customWidth="1"/>
    <col min="5390" max="5632" width="8.88671875" style="1"/>
    <col min="5633" max="5633" width="15.6640625" style="1" customWidth="1"/>
    <col min="5634" max="5634" width="16.6640625" style="1" customWidth="1"/>
    <col min="5635" max="5635" width="10.88671875" style="1" customWidth="1"/>
    <col min="5636" max="5636" width="9.5546875" style="1" customWidth="1"/>
    <col min="5637" max="5637" width="5.88671875" style="1" customWidth="1"/>
    <col min="5638" max="5639" width="9.5546875" style="1" customWidth="1"/>
    <col min="5640" max="5640" width="5.88671875" style="1" customWidth="1"/>
    <col min="5641" max="5641" width="9.5546875" style="1" customWidth="1"/>
    <col min="5642" max="5642" width="8.109375" style="1" customWidth="1"/>
    <col min="5643" max="5643" width="9.5546875" style="1" customWidth="1"/>
    <col min="5644" max="5644" width="5.88671875" style="1" customWidth="1"/>
    <col min="5645" max="5645" width="10.88671875" style="1" customWidth="1"/>
    <col min="5646" max="5888" width="8.88671875" style="1"/>
    <col min="5889" max="5889" width="15.6640625" style="1" customWidth="1"/>
    <col min="5890" max="5890" width="16.6640625" style="1" customWidth="1"/>
    <col min="5891" max="5891" width="10.88671875" style="1" customWidth="1"/>
    <col min="5892" max="5892" width="9.5546875" style="1" customWidth="1"/>
    <col min="5893" max="5893" width="5.88671875" style="1" customWidth="1"/>
    <col min="5894" max="5895" width="9.5546875" style="1" customWidth="1"/>
    <col min="5896" max="5896" width="5.88671875" style="1" customWidth="1"/>
    <col min="5897" max="5897" width="9.5546875" style="1" customWidth="1"/>
    <col min="5898" max="5898" width="8.109375" style="1" customWidth="1"/>
    <col min="5899" max="5899" width="9.5546875" style="1" customWidth="1"/>
    <col min="5900" max="5900" width="5.88671875" style="1" customWidth="1"/>
    <col min="5901" max="5901" width="10.88671875" style="1" customWidth="1"/>
    <col min="5902" max="6144" width="8.88671875" style="1"/>
    <col min="6145" max="6145" width="15.6640625" style="1" customWidth="1"/>
    <col min="6146" max="6146" width="16.6640625" style="1" customWidth="1"/>
    <col min="6147" max="6147" width="10.88671875" style="1" customWidth="1"/>
    <col min="6148" max="6148" width="9.5546875" style="1" customWidth="1"/>
    <col min="6149" max="6149" width="5.88671875" style="1" customWidth="1"/>
    <col min="6150" max="6151" width="9.5546875" style="1" customWidth="1"/>
    <col min="6152" max="6152" width="5.88671875" style="1" customWidth="1"/>
    <col min="6153" max="6153" width="9.5546875" style="1" customWidth="1"/>
    <col min="6154" max="6154" width="8.109375" style="1" customWidth="1"/>
    <col min="6155" max="6155" width="9.5546875" style="1" customWidth="1"/>
    <col min="6156" max="6156" width="5.88671875" style="1" customWidth="1"/>
    <col min="6157" max="6157" width="10.88671875" style="1" customWidth="1"/>
    <col min="6158" max="6400" width="8.88671875" style="1"/>
    <col min="6401" max="6401" width="15.6640625" style="1" customWidth="1"/>
    <col min="6402" max="6402" width="16.6640625" style="1" customWidth="1"/>
    <col min="6403" max="6403" width="10.88671875" style="1" customWidth="1"/>
    <col min="6404" max="6404" width="9.5546875" style="1" customWidth="1"/>
    <col min="6405" max="6405" width="5.88671875" style="1" customWidth="1"/>
    <col min="6406" max="6407" width="9.5546875" style="1" customWidth="1"/>
    <col min="6408" max="6408" width="5.88671875" style="1" customWidth="1"/>
    <col min="6409" max="6409" width="9.5546875" style="1" customWidth="1"/>
    <col min="6410" max="6410" width="8.109375" style="1" customWidth="1"/>
    <col min="6411" max="6411" width="9.5546875" style="1" customWidth="1"/>
    <col min="6412" max="6412" width="5.88671875" style="1" customWidth="1"/>
    <col min="6413" max="6413" width="10.88671875" style="1" customWidth="1"/>
    <col min="6414" max="6656" width="8.88671875" style="1"/>
    <col min="6657" max="6657" width="15.6640625" style="1" customWidth="1"/>
    <col min="6658" max="6658" width="16.6640625" style="1" customWidth="1"/>
    <col min="6659" max="6659" width="10.88671875" style="1" customWidth="1"/>
    <col min="6660" max="6660" width="9.5546875" style="1" customWidth="1"/>
    <col min="6661" max="6661" width="5.88671875" style="1" customWidth="1"/>
    <col min="6662" max="6663" width="9.5546875" style="1" customWidth="1"/>
    <col min="6664" max="6664" width="5.88671875" style="1" customWidth="1"/>
    <col min="6665" max="6665" width="9.5546875" style="1" customWidth="1"/>
    <col min="6666" max="6666" width="8.109375" style="1" customWidth="1"/>
    <col min="6667" max="6667" width="9.5546875" style="1" customWidth="1"/>
    <col min="6668" max="6668" width="5.88671875" style="1" customWidth="1"/>
    <col min="6669" max="6669" width="10.88671875" style="1" customWidth="1"/>
    <col min="6670" max="6912" width="8.88671875" style="1"/>
    <col min="6913" max="6913" width="15.6640625" style="1" customWidth="1"/>
    <col min="6914" max="6914" width="16.6640625" style="1" customWidth="1"/>
    <col min="6915" max="6915" width="10.88671875" style="1" customWidth="1"/>
    <col min="6916" max="6916" width="9.5546875" style="1" customWidth="1"/>
    <col min="6917" max="6917" width="5.88671875" style="1" customWidth="1"/>
    <col min="6918" max="6919" width="9.5546875" style="1" customWidth="1"/>
    <col min="6920" max="6920" width="5.88671875" style="1" customWidth="1"/>
    <col min="6921" max="6921" width="9.5546875" style="1" customWidth="1"/>
    <col min="6922" max="6922" width="8.109375" style="1" customWidth="1"/>
    <col min="6923" max="6923" width="9.5546875" style="1" customWidth="1"/>
    <col min="6924" max="6924" width="5.88671875" style="1" customWidth="1"/>
    <col min="6925" max="6925" width="10.88671875" style="1" customWidth="1"/>
    <col min="6926" max="7168" width="8.88671875" style="1"/>
    <col min="7169" max="7169" width="15.6640625" style="1" customWidth="1"/>
    <col min="7170" max="7170" width="16.6640625" style="1" customWidth="1"/>
    <col min="7171" max="7171" width="10.88671875" style="1" customWidth="1"/>
    <col min="7172" max="7172" width="9.5546875" style="1" customWidth="1"/>
    <col min="7173" max="7173" width="5.88671875" style="1" customWidth="1"/>
    <col min="7174" max="7175" width="9.5546875" style="1" customWidth="1"/>
    <col min="7176" max="7176" width="5.88671875" style="1" customWidth="1"/>
    <col min="7177" max="7177" width="9.5546875" style="1" customWidth="1"/>
    <col min="7178" max="7178" width="8.109375" style="1" customWidth="1"/>
    <col min="7179" max="7179" width="9.5546875" style="1" customWidth="1"/>
    <col min="7180" max="7180" width="5.88671875" style="1" customWidth="1"/>
    <col min="7181" max="7181" width="10.88671875" style="1" customWidth="1"/>
    <col min="7182" max="7424" width="8.88671875" style="1"/>
    <col min="7425" max="7425" width="15.6640625" style="1" customWidth="1"/>
    <col min="7426" max="7426" width="16.6640625" style="1" customWidth="1"/>
    <col min="7427" max="7427" width="10.88671875" style="1" customWidth="1"/>
    <col min="7428" max="7428" width="9.5546875" style="1" customWidth="1"/>
    <col min="7429" max="7429" width="5.88671875" style="1" customWidth="1"/>
    <col min="7430" max="7431" width="9.5546875" style="1" customWidth="1"/>
    <col min="7432" max="7432" width="5.88671875" style="1" customWidth="1"/>
    <col min="7433" max="7433" width="9.5546875" style="1" customWidth="1"/>
    <col min="7434" max="7434" width="8.109375" style="1" customWidth="1"/>
    <col min="7435" max="7435" width="9.5546875" style="1" customWidth="1"/>
    <col min="7436" max="7436" width="5.88671875" style="1" customWidth="1"/>
    <col min="7437" max="7437" width="10.88671875" style="1" customWidth="1"/>
    <col min="7438" max="7680" width="8.88671875" style="1"/>
    <col min="7681" max="7681" width="15.6640625" style="1" customWidth="1"/>
    <col min="7682" max="7682" width="16.6640625" style="1" customWidth="1"/>
    <col min="7683" max="7683" width="10.88671875" style="1" customWidth="1"/>
    <col min="7684" max="7684" width="9.5546875" style="1" customWidth="1"/>
    <col min="7685" max="7685" width="5.88671875" style="1" customWidth="1"/>
    <col min="7686" max="7687" width="9.5546875" style="1" customWidth="1"/>
    <col min="7688" max="7688" width="5.88671875" style="1" customWidth="1"/>
    <col min="7689" max="7689" width="9.5546875" style="1" customWidth="1"/>
    <col min="7690" max="7690" width="8.109375" style="1" customWidth="1"/>
    <col min="7691" max="7691" width="9.5546875" style="1" customWidth="1"/>
    <col min="7692" max="7692" width="5.88671875" style="1" customWidth="1"/>
    <col min="7693" max="7693" width="10.88671875" style="1" customWidth="1"/>
    <col min="7694" max="7936" width="8.88671875" style="1"/>
    <col min="7937" max="7937" width="15.6640625" style="1" customWidth="1"/>
    <col min="7938" max="7938" width="16.6640625" style="1" customWidth="1"/>
    <col min="7939" max="7939" width="10.88671875" style="1" customWidth="1"/>
    <col min="7940" max="7940" width="9.5546875" style="1" customWidth="1"/>
    <col min="7941" max="7941" width="5.88671875" style="1" customWidth="1"/>
    <col min="7942" max="7943" width="9.5546875" style="1" customWidth="1"/>
    <col min="7944" max="7944" width="5.88671875" style="1" customWidth="1"/>
    <col min="7945" max="7945" width="9.5546875" style="1" customWidth="1"/>
    <col min="7946" max="7946" width="8.109375" style="1" customWidth="1"/>
    <col min="7947" max="7947" width="9.5546875" style="1" customWidth="1"/>
    <col min="7948" max="7948" width="5.88671875" style="1" customWidth="1"/>
    <col min="7949" max="7949" width="10.88671875" style="1" customWidth="1"/>
    <col min="7950" max="8192" width="8.88671875" style="1"/>
    <col min="8193" max="8193" width="15.6640625" style="1" customWidth="1"/>
    <col min="8194" max="8194" width="16.6640625" style="1" customWidth="1"/>
    <col min="8195" max="8195" width="10.88671875" style="1" customWidth="1"/>
    <col min="8196" max="8196" width="9.5546875" style="1" customWidth="1"/>
    <col min="8197" max="8197" width="5.88671875" style="1" customWidth="1"/>
    <col min="8198" max="8199" width="9.5546875" style="1" customWidth="1"/>
    <col min="8200" max="8200" width="5.88671875" style="1" customWidth="1"/>
    <col min="8201" max="8201" width="9.5546875" style="1" customWidth="1"/>
    <col min="8202" max="8202" width="8.109375" style="1" customWidth="1"/>
    <col min="8203" max="8203" width="9.5546875" style="1" customWidth="1"/>
    <col min="8204" max="8204" width="5.88671875" style="1" customWidth="1"/>
    <col min="8205" max="8205" width="10.88671875" style="1" customWidth="1"/>
    <col min="8206" max="8448" width="8.88671875" style="1"/>
    <col min="8449" max="8449" width="15.6640625" style="1" customWidth="1"/>
    <col min="8450" max="8450" width="16.6640625" style="1" customWidth="1"/>
    <col min="8451" max="8451" width="10.88671875" style="1" customWidth="1"/>
    <col min="8452" max="8452" width="9.5546875" style="1" customWidth="1"/>
    <col min="8453" max="8453" width="5.88671875" style="1" customWidth="1"/>
    <col min="8454" max="8455" width="9.5546875" style="1" customWidth="1"/>
    <col min="8456" max="8456" width="5.88671875" style="1" customWidth="1"/>
    <col min="8457" max="8457" width="9.5546875" style="1" customWidth="1"/>
    <col min="8458" max="8458" width="8.109375" style="1" customWidth="1"/>
    <col min="8459" max="8459" width="9.5546875" style="1" customWidth="1"/>
    <col min="8460" max="8460" width="5.88671875" style="1" customWidth="1"/>
    <col min="8461" max="8461" width="10.88671875" style="1" customWidth="1"/>
    <col min="8462" max="8704" width="8.88671875" style="1"/>
    <col min="8705" max="8705" width="15.6640625" style="1" customWidth="1"/>
    <col min="8706" max="8706" width="16.6640625" style="1" customWidth="1"/>
    <col min="8707" max="8707" width="10.88671875" style="1" customWidth="1"/>
    <col min="8708" max="8708" width="9.5546875" style="1" customWidth="1"/>
    <col min="8709" max="8709" width="5.88671875" style="1" customWidth="1"/>
    <col min="8710" max="8711" width="9.5546875" style="1" customWidth="1"/>
    <col min="8712" max="8712" width="5.88671875" style="1" customWidth="1"/>
    <col min="8713" max="8713" width="9.5546875" style="1" customWidth="1"/>
    <col min="8714" max="8714" width="8.109375" style="1" customWidth="1"/>
    <col min="8715" max="8715" width="9.5546875" style="1" customWidth="1"/>
    <col min="8716" max="8716" width="5.88671875" style="1" customWidth="1"/>
    <col min="8717" max="8717" width="10.88671875" style="1" customWidth="1"/>
    <col min="8718" max="8960" width="8.88671875" style="1"/>
    <col min="8961" max="8961" width="15.6640625" style="1" customWidth="1"/>
    <col min="8962" max="8962" width="16.6640625" style="1" customWidth="1"/>
    <col min="8963" max="8963" width="10.88671875" style="1" customWidth="1"/>
    <col min="8964" max="8964" width="9.5546875" style="1" customWidth="1"/>
    <col min="8965" max="8965" width="5.88671875" style="1" customWidth="1"/>
    <col min="8966" max="8967" width="9.5546875" style="1" customWidth="1"/>
    <col min="8968" max="8968" width="5.88671875" style="1" customWidth="1"/>
    <col min="8969" max="8969" width="9.5546875" style="1" customWidth="1"/>
    <col min="8970" max="8970" width="8.109375" style="1" customWidth="1"/>
    <col min="8971" max="8971" width="9.5546875" style="1" customWidth="1"/>
    <col min="8972" max="8972" width="5.88671875" style="1" customWidth="1"/>
    <col min="8973" max="8973" width="10.88671875" style="1" customWidth="1"/>
    <col min="8974" max="9216" width="8.88671875" style="1"/>
    <col min="9217" max="9217" width="15.6640625" style="1" customWidth="1"/>
    <col min="9218" max="9218" width="16.6640625" style="1" customWidth="1"/>
    <col min="9219" max="9219" width="10.88671875" style="1" customWidth="1"/>
    <col min="9220" max="9220" width="9.5546875" style="1" customWidth="1"/>
    <col min="9221" max="9221" width="5.88671875" style="1" customWidth="1"/>
    <col min="9222" max="9223" width="9.5546875" style="1" customWidth="1"/>
    <col min="9224" max="9224" width="5.88671875" style="1" customWidth="1"/>
    <col min="9225" max="9225" width="9.5546875" style="1" customWidth="1"/>
    <col min="9226" max="9226" width="8.109375" style="1" customWidth="1"/>
    <col min="9227" max="9227" width="9.5546875" style="1" customWidth="1"/>
    <col min="9228" max="9228" width="5.88671875" style="1" customWidth="1"/>
    <col min="9229" max="9229" width="10.88671875" style="1" customWidth="1"/>
    <col min="9230" max="9472" width="8.88671875" style="1"/>
    <col min="9473" max="9473" width="15.6640625" style="1" customWidth="1"/>
    <col min="9474" max="9474" width="16.6640625" style="1" customWidth="1"/>
    <col min="9475" max="9475" width="10.88671875" style="1" customWidth="1"/>
    <col min="9476" max="9476" width="9.5546875" style="1" customWidth="1"/>
    <col min="9477" max="9477" width="5.88671875" style="1" customWidth="1"/>
    <col min="9478" max="9479" width="9.5546875" style="1" customWidth="1"/>
    <col min="9480" max="9480" width="5.88671875" style="1" customWidth="1"/>
    <col min="9481" max="9481" width="9.5546875" style="1" customWidth="1"/>
    <col min="9482" max="9482" width="8.109375" style="1" customWidth="1"/>
    <col min="9483" max="9483" width="9.5546875" style="1" customWidth="1"/>
    <col min="9484" max="9484" width="5.88671875" style="1" customWidth="1"/>
    <col min="9485" max="9485" width="10.88671875" style="1" customWidth="1"/>
    <col min="9486" max="9728" width="8.88671875" style="1"/>
    <col min="9729" max="9729" width="15.6640625" style="1" customWidth="1"/>
    <col min="9730" max="9730" width="16.6640625" style="1" customWidth="1"/>
    <col min="9731" max="9731" width="10.88671875" style="1" customWidth="1"/>
    <col min="9732" max="9732" width="9.5546875" style="1" customWidth="1"/>
    <col min="9733" max="9733" width="5.88671875" style="1" customWidth="1"/>
    <col min="9734" max="9735" width="9.5546875" style="1" customWidth="1"/>
    <col min="9736" max="9736" width="5.88671875" style="1" customWidth="1"/>
    <col min="9737" max="9737" width="9.5546875" style="1" customWidth="1"/>
    <col min="9738" max="9738" width="8.109375" style="1" customWidth="1"/>
    <col min="9739" max="9739" width="9.5546875" style="1" customWidth="1"/>
    <col min="9740" max="9740" width="5.88671875" style="1" customWidth="1"/>
    <col min="9741" max="9741" width="10.88671875" style="1" customWidth="1"/>
    <col min="9742" max="9984" width="8.88671875" style="1"/>
    <col min="9985" max="9985" width="15.6640625" style="1" customWidth="1"/>
    <col min="9986" max="9986" width="16.6640625" style="1" customWidth="1"/>
    <col min="9987" max="9987" width="10.88671875" style="1" customWidth="1"/>
    <col min="9988" max="9988" width="9.5546875" style="1" customWidth="1"/>
    <col min="9989" max="9989" width="5.88671875" style="1" customWidth="1"/>
    <col min="9990" max="9991" width="9.5546875" style="1" customWidth="1"/>
    <col min="9992" max="9992" width="5.88671875" style="1" customWidth="1"/>
    <col min="9993" max="9993" width="9.5546875" style="1" customWidth="1"/>
    <col min="9994" max="9994" width="8.109375" style="1" customWidth="1"/>
    <col min="9995" max="9995" width="9.5546875" style="1" customWidth="1"/>
    <col min="9996" max="9996" width="5.88671875" style="1" customWidth="1"/>
    <col min="9997" max="9997" width="10.88671875" style="1" customWidth="1"/>
    <col min="9998" max="10240" width="8.88671875" style="1"/>
    <col min="10241" max="10241" width="15.6640625" style="1" customWidth="1"/>
    <col min="10242" max="10242" width="16.6640625" style="1" customWidth="1"/>
    <col min="10243" max="10243" width="10.88671875" style="1" customWidth="1"/>
    <col min="10244" max="10244" width="9.5546875" style="1" customWidth="1"/>
    <col min="10245" max="10245" width="5.88671875" style="1" customWidth="1"/>
    <col min="10246" max="10247" width="9.5546875" style="1" customWidth="1"/>
    <col min="10248" max="10248" width="5.88671875" style="1" customWidth="1"/>
    <col min="10249" max="10249" width="9.5546875" style="1" customWidth="1"/>
    <col min="10250" max="10250" width="8.109375" style="1" customWidth="1"/>
    <col min="10251" max="10251" width="9.5546875" style="1" customWidth="1"/>
    <col min="10252" max="10252" width="5.88671875" style="1" customWidth="1"/>
    <col min="10253" max="10253" width="10.88671875" style="1" customWidth="1"/>
    <col min="10254" max="10496" width="8.88671875" style="1"/>
    <col min="10497" max="10497" width="15.6640625" style="1" customWidth="1"/>
    <col min="10498" max="10498" width="16.6640625" style="1" customWidth="1"/>
    <col min="10499" max="10499" width="10.88671875" style="1" customWidth="1"/>
    <col min="10500" max="10500" width="9.5546875" style="1" customWidth="1"/>
    <col min="10501" max="10501" width="5.88671875" style="1" customWidth="1"/>
    <col min="10502" max="10503" width="9.5546875" style="1" customWidth="1"/>
    <col min="10504" max="10504" width="5.88671875" style="1" customWidth="1"/>
    <col min="10505" max="10505" width="9.5546875" style="1" customWidth="1"/>
    <col min="10506" max="10506" width="8.109375" style="1" customWidth="1"/>
    <col min="10507" max="10507" width="9.5546875" style="1" customWidth="1"/>
    <col min="10508" max="10508" width="5.88671875" style="1" customWidth="1"/>
    <col min="10509" max="10509" width="10.88671875" style="1" customWidth="1"/>
    <col min="10510" max="10752" width="8.88671875" style="1"/>
    <col min="10753" max="10753" width="15.6640625" style="1" customWidth="1"/>
    <col min="10754" max="10754" width="16.6640625" style="1" customWidth="1"/>
    <col min="10755" max="10755" width="10.88671875" style="1" customWidth="1"/>
    <col min="10756" max="10756" width="9.5546875" style="1" customWidth="1"/>
    <col min="10757" max="10757" width="5.88671875" style="1" customWidth="1"/>
    <col min="10758" max="10759" width="9.5546875" style="1" customWidth="1"/>
    <col min="10760" max="10760" width="5.88671875" style="1" customWidth="1"/>
    <col min="10761" max="10761" width="9.5546875" style="1" customWidth="1"/>
    <col min="10762" max="10762" width="8.109375" style="1" customWidth="1"/>
    <col min="10763" max="10763" width="9.5546875" style="1" customWidth="1"/>
    <col min="10764" max="10764" width="5.88671875" style="1" customWidth="1"/>
    <col min="10765" max="10765" width="10.88671875" style="1" customWidth="1"/>
    <col min="10766" max="11008" width="8.88671875" style="1"/>
    <col min="11009" max="11009" width="15.6640625" style="1" customWidth="1"/>
    <col min="11010" max="11010" width="16.6640625" style="1" customWidth="1"/>
    <col min="11011" max="11011" width="10.88671875" style="1" customWidth="1"/>
    <col min="11012" max="11012" width="9.5546875" style="1" customWidth="1"/>
    <col min="11013" max="11013" width="5.88671875" style="1" customWidth="1"/>
    <col min="11014" max="11015" width="9.5546875" style="1" customWidth="1"/>
    <col min="11016" max="11016" width="5.88671875" style="1" customWidth="1"/>
    <col min="11017" max="11017" width="9.5546875" style="1" customWidth="1"/>
    <col min="11018" max="11018" width="8.109375" style="1" customWidth="1"/>
    <col min="11019" max="11019" width="9.5546875" style="1" customWidth="1"/>
    <col min="11020" max="11020" width="5.88671875" style="1" customWidth="1"/>
    <col min="11021" max="11021" width="10.88671875" style="1" customWidth="1"/>
    <col min="11022" max="11264" width="8.88671875" style="1"/>
    <col min="11265" max="11265" width="15.6640625" style="1" customWidth="1"/>
    <col min="11266" max="11266" width="16.6640625" style="1" customWidth="1"/>
    <col min="11267" max="11267" width="10.88671875" style="1" customWidth="1"/>
    <col min="11268" max="11268" width="9.5546875" style="1" customWidth="1"/>
    <col min="11269" max="11269" width="5.88671875" style="1" customWidth="1"/>
    <col min="11270" max="11271" width="9.5546875" style="1" customWidth="1"/>
    <col min="11272" max="11272" width="5.88671875" style="1" customWidth="1"/>
    <col min="11273" max="11273" width="9.5546875" style="1" customWidth="1"/>
    <col min="11274" max="11274" width="8.109375" style="1" customWidth="1"/>
    <col min="11275" max="11275" width="9.5546875" style="1" customWidth="1"/>
    <col min="11276" max="11276" width="5.88671875" style="1" customWidth="1"/>
    <col min="11277" max="11277" width="10.88671875" style="1" customWidth="1"/>
    <col min="11278" max="11520" width="8.88671875" style="1"/>
    <col min="11521" max="11521" width="15.6640625" style="1" customWidth="1"/>
    <col min="11522" max="11522" width="16.6640625" style="1" customWidth="1"/>
    <col min="11523" max="11523" width="10.88671875" style="1" customWidth="1"/>
    <col min="11524" max="11524" width="9.5546875" style="1" customWidth="1"/>
    <col min="11525" max="11525" width="5.88671875" style="1" customWidth="1"/>
    <col min="11526" max="11527" width="9.5546875" style="1" customWidth="1"/>
    <col min="11528" max="11528" width="5.88671875" style="1" customWidth="1"/>
    <col min="11529" max="11529" width="9.5546875" style="1" customWidth="1"/>
    <col min="11530" max="11530" width="8.109375" style="1" customWidth="1"/>
    <col min="11531" max="11531" width="9.5546875" style="1" customWidth="1"/>
    <col min="11532" max="11532" width="5.88671875" style="1" customWidth="1"/>
    <col min="11533" max="11533" width="10.88671875" style="1" customWidth="1"/>
    <col min="11534" max="11776" width="8.88671875" style="1"/>
    <col min="11777" max="11777" width="15.6640625" style="1" customWidth="1"/>
    <col min="11778" max="11778" width="16.6640625" style="1" customWidth="1"/>
    <col min="11779" max="11779" width="10.88671875" style="1" customWidth="1"/>
    <col min="11780" max="11780" width="9.5546875" style="1" customWidth="1"/>
    <col min="11781" max="11781" width="5.88671875" style="1" customWidth="1"/>
    <col min="11782" max="11783" width="9.5546875" style="1" customWidth="1"/>
    <col min="11784" max="11784" width="5.88671875" style="1" customWidth="1"/>
    <col min="11785" max="11785" width="9.5546875" style="1" customWidth="1"/>
    <col min="11786" max="11786" width="8.109375" style="1" customWidth="1"/>
    <col min="11787" max="11787" width="9.5546875" style="1" customWidth="1"/>
    <col min="11788" max="11788" width="5.88671875" style="1" customWidth="1"/>
    <col min="11789" max="11789" width="10.88671875" style="1" customWidth="1"/>
    <col min="11790" max="12032" width="8.88671875" style="1"/>
    <col min="12033" max="12033" width="15.6640625" style="1" customWidth="1"/>
    <col min="12034" max="12034" width="16.6640625" style="1" customWidth="1"/>
    <col min="12035" max="12035" width="10.88671875" style="1" customWidth="1"/>
    <col min="12036" max="12036" width="9.5546875" style="1" customWidth="1"/>
    <col min="12037" max="12037" width="5.88671875" style="1" customWidth="1"/>
    <col min="12038" max="12039" width="9.5546875" style="1" customWidth="1"/>
    <col min="12040" max="12040" width="5.88671875" style="1" customWidth="1"/>
    <col min="12041" max="12041" width="9.5546875" style="1" customWidth="1"/>
    <col min="12042" max="12042" width="8.109375" style="1" customWidth="1"/>
    <col min="12043" max="12043" width="9.5546875" style="1" customWidth="1"/>
    <col min="12044" max="12044" width="5.88671875" style="1" customWidth="1"/>
    <col min="12045" max="12045" width="10.88671875" style="1" customWidth="1"/>
    <col min="12046" max="12288" width="8.88671875" style="1"/>
    <col min="12289" max="12289" width="15.6640625" style="1" customWidth="1"/>
    <col min="12290" max="12290" width="16.6640625" style="1" customWidth="1"/>
    <col min="12291" max="12291" width="10.88671875" style="1" customWidth="1"/>
    <col min="12292" max="12292" width="9.5546875" style="1" customWidth="1"/>
    <col min="12293" max="12293" width="5.88671875" style="1" customWidth="1"/>
    <col min="12294" max="12295" width="9.5546875" style="1" customWidth="1"/>
    <col min="12296" max="12296" width="5.88671875" style="1" customWidth="1"/>
    <col min="12297" max="12297" width="9.5546875" style="1" customWidth="1"/>
    <col min="12298" max="12298" width="8.109375" style="1" customWidth="1"/>
    <col min="12299" max="12299" width="9.5546875" style="1" customWidth="1"/>
    <col min="12300" max="12300" width="5.88671875" style="1" customWidth="1"/>
    <col min="12301" max="12301" width="10.88671875" style="1" customWidth="1"/>
    <col min="12302" max="12544" width="8.88671875" style="1"/>
    <col min="12545" max="12545" width="15.6640625" style="1" customWidth="1"/>
    <col min="12546" max="12546" width="16.6640625" style="1" customWidth="1"/>
    <col min="12547" max="12547" width="10.88671875" style="1" customWidth="1"/>
    <col min="12548" max="12548" width="9.5546875" style="1" customWidth="1"/>
    <col min="12549" max="12549" width="5.88671875" style="1" customWidth="1"/>
    <col min="12550" max="12551" width="9.5546875" style="1" customWidth="1"/>
    <col min="12552" max="12552" width="5.88671875" style="1" customWidth="1"/>
    <col min="12553" max="12553" width="9.5546875" style="1" customWidth="1"/>
    <col min="12554" max="12554" width="8.109375" style="1" customWidth="1"/>
    <col min="12555" max="12555" width="9.5546875" style="1" customWidth="1"/>
    <col min="12556" max="12556" width="5.88671875" style="1" customWidth="1"/>
    <col min="12557" max="12557" width="10.88671875" style="1" customWidth="1"/>
    <col min="12558" max="12800" width="8.88671875" style="1"/>
    <col min="12801" max="12801" width="15.6640625" style="1" customWidth="1"/>
    <col min="12802" max="12802" width="16.6640625" style="1" customWidth="1"/>
    <col min="12803" max="12803" width="10.88671875" style="1" customWidth="1"/>
    <col min="12804" max="12804" width="9.5546875" style="1" customWidth="1"/>
    <col min="12805" max="12805" width="5.88671875" style="1" customWidth="1"/>
    <col min="12806" max="12807" width="9.5546875" style="1" customWidth="1"/>
    <col min="12808" max="12808" width="5.88671875" style="1" customWidth="1"/>
    <col min="12809" max="12809" width="9.5546875" style="1" customWidth="1"/>
    <col min="12810" max="12810" width="8.109375" style="1" customWidth="1"/>
    <col min="12811" max="12811" width="9.5546875" style="1" customWidth="1"/>
    <col min="12812" max="12812" width="5.88671875" style="1" customWidth="1"/>
    <col min="12813" max="12813" width="10.88671875" style="1" customWidth="1"/>
    <col min="12814" max="13056" width="8.88671875" style="1"/>
    <col min="13057" max="13057" width="15.6640625" style="1" customWidth="1"/>
    <col min="13058" max="13058" width="16.6640625" style="1" customWidth="1"/>
    <col min="13059" max="13059" width="10.88671875" style="1" customWidth="1"/>
    <col min="13060" max="13060" width="9.5546875" style="1" customWidth="1"/>
    <col min="13061" max="13061" width="5.88671875" style="1" customWidth="1"/>
    <col min="13062" max="13063" width="9.5546875" style="1" customWidth="1"/>
    <col min="13064" max="13064" width="5.88671875" style="1" customWidth="1"/>
    <col min="13065" max="13065" width="9.5546875" style="1" customWidth="1"/>
    <col min="13066" max="13066" width="8.109375" style="1" customWidth="1"/>
    <col min="13067" max="13067" width="9.5546875" style="1" customWidth="1"/>
    <col min="13068" max="13068" width="5.88671875" style="1" customWidth="1"/>
    <col min="13069" max="13069" width="10.88671875" style="1" customWidth="1"/>
    <col min="13070" max="13312" width="8.88671875" style="1"/>
    <col min="13313" max="13313" width="15.6640625" style="1" customWidth="1"/>
    <col min="13314" max="13314" width="16.6640625" style="1" customWidth="1"/>
    <col min="13315" max="13315" width="10.88671875" style="1" customWidth="1"/>
    <col min="13316" max="13316" width="9.5546875" style="1" customWidth="1"/>
    <col min="13317" max="13317" width="5.88671875" style="1" customWidth="1"/>
    <col min="13318" max="13319" width="9.5546875" style="1" customWidth="1"/>
    <col min="13320" max="13320" width="5.88671875" style="1" customWidth="1"/>
    <col min="13321" max="13321" width="9.5546875" style="1" customWidth="1"/>
    <col min="13322" max="13322" width="8.109375" style="1" customWidth="1"/>
    <col min="13323" max="13323" width="9.5546875" style="1" customWidth="1"/>
    <col min="13324" max="13324" width="5.88671875" style="1" customWidth="1"/>
    <col min="13325" max="13325" width="10.88671875" style="1" customWidth="1"/>
    <col min="13326" max="13568" width="8.88671875" style="1"/>
    <col min="13569" max="13569" width="15.6640625" style="1" customWidth="1"/>
    <col min="13570" max="13570" width="16.6640625" style="1" customWidth="1"/>
    <col min="13571" max="13571" width="10.88671875" style="1" customWidth="1"/>
    <col min="13572" max="13572" width="9.5546875" style="1" customWidth="1"/>
    <col min="13573" max="13573" width="5.88671875" style="1" customWidth="1"/>
    <col min="13574" max="13575" width="9.5546875" style="1" customWidth="1"/>
    <col min="13576" max="13576" width="5.88671875" style="1" customWidth="1"/>
    <col min="13577" max="13577" width="9.5546875" style="1" customWidth="1"/>
    <col min="13578" max="13578" width="8.109375" style="1" customWidth="1"/>
    <col min="13579" max="13579" width="9.5546875" style="1" customWidth="1"/>
    <col min="13580" max="13580" width="5.88671875" style="1" customWidth="1"/>
    <col min="13581" max="13581" width="10.88671875" style="1" customWidth="1"/>
    <col min="13582" max="13824" width="8.88671875" style="1"/>
    <col min="13825" max="13825" width="15.6640625" style="1" customWidth="1"/>
    <col min="13826" max="13826" width="16.6640625" style="1" customWidth="1"/>
    <col min="13827" max="13827" width="10.88671875" style="1" customWidth="1"/>
    <col min="13828" max="13828" width="9.5546875" style="1" customWidth="1"/>
    <col min="13829" max="13829" width="5.88671875" style="1" customWidth="1"/>
    <col min="13830" max="13831" width="9.5546875" style="1" customWidth="1"/>
    <col min="13832" max="13832" width="5.88671875" style="1" customWidth="1"/>
    <col min="13833" max="13833" width="9.5546875" style="1" customWidth="1"/>
    <col min="13834" max="13834" width="8.109375" style="1" customWidth="1"/>
    <col min="13835" max="13835" width="9.5546875" style="1" customWidth="1"/>
    <col min="13836" max="13836" width="5.88671875" style="1" customWidth="1"/>
    <col min="13837" max="13837" width="10.88671875" style="1" customWidth="1"/>
    <col min="13838" max="14080" width="8.88671875" style="1"/>
    <col min="14081" max="14081" width="15.6640625" style="1" customWidth="1"/>
    <col min="14082" max="14082" width="16.6640625" style="1" customWidth="1"/>
    <col min="14083" max="14083" width="10.88671875" style="1" customWidth="1"/>
    <col min="14084" max="14084" width="9.5546875" style="1" customWidth="1"/>
    <col min="14085" max="14085" width="5.88671875" style="1" customWidth="1"/>
    <col min="14086" max="14087" width="9.5546875" style="1" customWidth="1"/>
    <col min="14088" max="14088" width="5.88671875" style="1" customWidth="1"/>
    <col min="14089" max="14089" width="9.5546875" style="1" customWidth="1"/>
    <col min="14090" max="14090" width="8.109375" style="1" customWidth="1"/>
    <col min="14091" max="14091" width="9.5546875" style="1" customWidth="1"/>
    <col min="14092" max="14092" width="5.88671875" style="1" customWidth="1"/>
    <col min="14093" max="14093" width="10.88671875" style="1" customWidth="1"/>
    <col min="14094" max="14336" width="8.88671875" style="1"/>
    <col min="14337" max="14337" width="15.6640625" style="1" customWidth="1"/>
    <col min="14338" max="14338" width="16.6640625" style="1" customWidth="1"/>
    <col min="14339" max="14339" width="10.88671875" style="1" customWidth="1"/>
    <col min="14340" max="14340" width="9.5546875" style="1" customWidth="1"/>
    <col min="14341" max="14341" width="5.88671875" style="1" customWidth="1"/>
    <col min="14342" max="14343" width="9.5546875" style="1" customWidth="1"/>
    <col min="14344" max="14344" width="5.88671875" style="1" customWidth="1"/>
    <col min="14345" max="14345" width="9.5546875" style="1" customWidth="1"/>
    <col min="14346" max="14346" width="8.109375" style="1" customWidth="1"/>
    <col min="14347" max="14347" width="9.5546875" style="1" customWidth="1"/>
    <col min="14348" max="14348" width="5.88671875" style="1" customWidth="1"/>
    <col min="14349" max="14349" width="10.88671875" style="1" customWidth="1"/>
    <col min="14350" max="14592" width="8.88671875" style="1"/>
    <col min="14593" max="14593" width="15.6640625" style="1" customWidth="1"/>
    <col min="14594" max="14594" width="16.6640625" style="1" customWidth="1"/>
    <col min="14595" max="14595" width="10.88671875" style="1" customWidth="1"/>
    <col min="14596" max="14596" width="9.5546875" style="1" customWidth="1"/>
    <col min="14597" max="14597" width="5.88671875" style="1" customWidth="1"/>
    <col min="14598" max="14599" width="9.5546875" style="1" customWidth="1"/>
    <col min="14600" max="14600" width="5.88671875" style="1" customWidth="1"/>
    <col min="14601" max="14601" width="9.5546875" style="1" customWidth="1"/>
    <col min="14602" max="14602" width="8.109375" style="1" customWidth="1"/>
    <col min="14603" max="14603" width="9.5546875" style="1" customWidth="1"/>
    <col min="14604" max="14604" width="5.88671875" style="1" customWidth="1"/>
    <col min="14605" max="14605" width="10.88671875" style="1" customWidth="1"/>
    <col min="14606" max="14848" width="8.88671875" style="1"/>
    <col min="14849" max="14849" width="15.6640625" style="1" customWidth="1"/>
    <col min="14850" max="14850" width="16.6640625" style="1" customWidth="1"/>
    <col min="14851" max="14851" width="10.88671875" style="1" customWidth="1"/>
    <col min="14852" max="14852" width="9.5546875" style="1" customWidth="1"/>
    <col min="14853" max="14853" width="5.88671875" style="1" customWidth="1"/>
    <col min="14854" max="14855" width="9.5546875" style="1" customWidth="1"/>
    <col min="14856" max="14856" width="5.88671875" style="1" customWidth="1"/>
    <col min="14857" max="14857" width="9.5546875" style="1" customWidth="1"/>
    <col min="14858" max="14858" width="8.109375" style="1" customWidth="1"/>
    <col min="14859" max="14859" width="9.5546875" style="1" customWidth="1"/>
    <col min="14860" max="14860" width="5.88671875" style="1" customWidth="1"/>
    <col min="14861" max="14861" width="10.88671875" style="1" customWidth="1"/>
    <col min="14862" max="15104" width="8.88671875" style="1"/>
    <col min="15105" max="15105" width="15.6640625" style="1" customWidth="1"/>
    <col min="15106" max="15106" width="16.6640625" style="1" customWidth="1"/>
    <col min="15107" max="15107" width="10.88671875" style="1" customWidth="1"/>
    <col min="15108" max="15108" width="9.5546875" style="1" customWidth="1"/>
    <col min="15109" max="15109" width="5.88671875" style="1" customWidth="1"/>
    <col min="15110" max="15111" width="9.5546875" style="1" customWidth="1"/>
    <col min="15112" max="15112" width="5.88671875" style="1" customWidth="1"/>
    <col min="15113" max="15113" width="9.5546875" style="1" customWidth="1"/>
    <col min="15114" max="15114" width="8.109375" style="1" customWidth="1"/>
    <col min="15115" max="15115" width="9.5546875" style="1" customWidth="1"/>
    <col min="15116" max="15116" width="5.88671875" style="1" customWidth="1"/>
    <col min="15117" max="15117" width="10.88671875" style="1" customWidth="1"/>
    <col min="15118" max="15360" width="8.88671875" style="1"/>
    <col min="15361" max="15361" width="15.6640625" style="1" customWidth="1"/>
    <col min="15362" max="15362" width="16.6640625" style="1" customWidth="1"/>
    <col min="15363" max="15363" width="10.88671875" style="1" customWidth="1"/>
    <col min="15364" max="15364" width="9.5546875" style="1" customWidth="1"/>
    <col min="15365" max="15365" width="5.88671875" style="1" customWidth="1"/>
    <col min="15366" max="15367" width="9.5546875" style="1" customWidth="1"/>
    <col min="15368" max="15368" width="5.88671875" style="1" customWidth="1"/>
    <col min="15369" max="15369" width="9.5546875" style="1" customWidth="1"/>
    <col min="15370" max="15370" width="8.109375" style="1" customWidth="1"/>
    <col min="15371" max="15371" width="9.5546875" style="1" customWidth="1"/>
    <col min="15372" max="15372" width="5.88671875" style="1" customWidth="1"/>
    <col min="15373" max="15373" width="10.88671875" style="1" customWidth="1"/>
    <col min="15374" max="15616" width="8.88671875" style="1"/>
    <col min="15617" max="15617" width="15.6640625" style="1" customWidth="1"/>
    <col min="15618" max="15618" width="16.6640625" style="1" customWidth="1"/>
    <col min="15619" max="15619" width="10.88671875" style="1" customWidth="1"/>
    <col min="15620" max="15620" width="9.5546875" style="1" customWidth="1"/>
    <col min="15621" max="15621" width="5.88671875" style="1" customWidth="1"/>
    <col min="15622" max="15623" width="9.5546875" style="1" customWidth="1"/>
    <col min="15624" max="15624" width="5.88671875" style="1" customWidth="1"/>
    <col min="15625" max="15625" width="9.5546875" style="1" customWidth="1"/>
    <col min="15626" max="15626" width="8.109375" style="1" customWidth="1"/>
    <col min="15627" max="15627" width="9.5546875" style="1" customWidth="1"/>
    <col min="15628" max="15628" width="5.88671875" style="1" customWidth="1"/>
    <col min="15629" max="15629" width="10.88671875" style="1" customWidth="1"/>
    <col min="15630" max="15872" width="8.88671875" style="1"/>
    <col min="15873" max="15873" width="15.6640625" style="1" customWidth="1"/>
    <col min="15874" max="15874" width="16.6640625" style="1" customWidth="1"/>
    <col min="15875" max="15875" width="10.88671875" style="1" customWidth="1"/>
    <col min="15876" max="15876" width="9.5546875" style="1" customWidth="1"/>
    <col min="15877" max="15877" width="5.88671875" style="1" customWidth="1"/>
    <col min="15878" max="15879" width="9.5546875" style="1" customWidth="1"/>
    <col min="15880" max="15880" width="5.88671875" style="1" customWidth="1"/>
    <col min="15881" max="15881" width="9.5546875" style="1" customWidth="1"/>
    <col min="15882" max="15882" width="8.109375" style="1" customWidth="1"/>
    <col min="15883" max="15883" width="9.5546875" style="1" customWidth="1"/>
    <col min="15884" max="15884" width="5.88671875" style="1" customWidth="1"/>
    <col min="15885" max="15885" width="10.88671875" style="1" customWidth="1"/>
    <col min="15886" max="16128" width="8.88671875" style="1"/>
    <col min="16129" max="16129" width="15.6640625" style="1" customWidth="1"/>
    <col min="16130" max="16130" width="16.6640625" style="1" customWidth="1"/>
    <col min="16131" max="16131" width="10.88671875" style="1" customWidth="1"/>
    <col min="16132" max="16132" width="9.5546875" style="1" customWidth="1"/>
    <col min="16133" max="16133" width="5.88671875" style="1" customWidth="1"/>
    <col min="16134" max="16135" width="9.5546875" style="1" customWidth="1"/>
    <col min="16136" max="16136" width="5.88671875" style="1" customWidth="1"/>
    <col min="16137" max="16137" width="9.5546875" style="1" customWidth="1"/>
    <col min="16138" max="16138" width="8.109375" style="1" customWidth="1"/>
    <col min="16139" max="16139" width="9.5546875" style="1" customWidth="1"/>
    <col min="16140" max="16140" width="5.88671875" style="1" customWidth="1"/>
    <col min="16141" max="16141" width="10.88671875" style="1" customWidth="1"/>
    <col min="16142" max="16384" width="8.88671875" style="1"/>
  </cols>
  <sheetData>
    <row r="1" spans="1:12" ht="13.8" thickTop="1" x14ac:dyDescent="0.25">
      <c r="A1" s="45"/>
      <c r="B1" s="46" t="s">
        <v>0</v>
      </c>
      <c r="C1" s="47"/>
      <c r="D1" s="48"/>
      <c r="E1" s="49" t="s">
        <v>1</v>
      </c>
      <c r="F1" s="50"/>
      <c r="G1" s="51"/>
      <c r="H1" s="49" t="s">
        <v>2</v>
      </c>
      <c r="I1" s="51"/>
      <c r="J1" s="49" t="s">
        <v>3</v>
      </c>
      <c r="K1" s="51"/>
      <c r="L1" s="52"/>
    </row>
    <row r="2" spans="1:12" ht="12" customHeight="1" x14ac:dyDescent="0.25">
      <c r="A2" s="53"/>
      <c r="B2" s="54" t="s">
        <v>4</v>
      </c>
      <c r="C2" s="55"/>
      <c r="D2" s="56"/>
      <c r="E2" s="57" t="s">
        <v>5</v>
      </c>
      <c r="F2" s="58"/>
      <c r="G2" s="59"/>
      <c r="H2" s="60" t="s">
        <v>4</v>
      </c>
      <c r="I2" s="61"/>
      <c r="J2" s="57" t="s">
        <v>6</v>
      </c>
      <c r="K2" s="59"/>
      <c r="L2" s="62"/>
    </row>
    <row r="3" spans="1:12" ht="13.2" customHeight="1" thickBot="1" x14ac:dyDescent="0.3">
      <c r="A3" s="63" t="s">
        <v>7</v>
      </c>
      <c r="B3" s="64" t="s">
        <v>8</v>
      </c>
      <c r="C3" s="65" t="s">
        <v>9</v>
      </c>
      <c r="D3" s="66" t="s">
        <v>10</v>
      </c>
      <c r="E3" s="64" t="s">
        <v>11</v>
      </c>
      <c r="F3" s="65" t="s">
        <v>12</v>
      </c>
      <c r="G3" s="67" t="s">
        <v>10</v>
      </c>
      <c r="H3" s="64" t="s">
        <v>13</v>
      </c>
      <c r="I3" s="68" t="s">
        <v>10</v>
      </c>
      <c r="J3" s="64" t="s">
        <v>14</v>
      </c>
      <c r="K3" s="66" t="s">
        <v>10</v>
      </c>
      <c r="L3" s="69" t="s">
        <v>15</v>
      </c>
    </row>
    <row r="4" spans="1:12" ht="13.8" thickTop="1" x14ac:dyDescent="0.25">
      <c r="A4" s="2" t="s">
        <v>16</v>
      </c>
      <c r="B4" s="3">
        <v>5369</v>
      </c>
      <c r="C4" s="4">
        <v>131</v>
      </c>
      <c r="D4" s="5">
        <f t="shared" ref="D4:D32" si="0">SUM((B4+C4)/L4)</f>
        <v>0.41717233009708737</v>
      </c>
      <c r="E4" s="3">
        <v>25</v>
      </c>
      <c r="F4" s="4">
        <v>529</v>
      </c>
      <c r="G4" s="5">
        <f>SUM((E4+F4)/L4)</f>
        <v>4.2020631067961167E-2</v>
      </c>
      <c r="H4" s="3">
        <v>552</v>
      </c>
      <c r="I4" s="6">
        <f>SUM(H4/L4)</f>
        <v>4.1868932038834954E-2</v>
      </c>
      <c r="J4" s="3">
        <v>6578</v>
      </c>
      <c r="K4" s="5">
        <f>SUM(J4/L4)</f>
        <v>0.4989381067961165</v>
      </c>
      <c r="L4" s="7">
        <f>SUM(B4+C4+E4+F4+H4+J4)</f>
        <v>13184</v>
      </c>
    </row>
    <row r="5" spans="1:12" x14ac:dyDescent="0.25">
      <c r="A5" s="2" t="s">
        <v>17</v>
      </c>
      <c r="B5" s="3">
        <v>9268</v>
      </c>
      <c r="C5" s="4">
        <v>296</v>
      </c>
      <c r="D5" s="5">
        <f t="shared" si="0"/>
        <v>0.73910355486862445</v>
      </c>
      <c r="E5" s="3">
        <v>21</v>
      </c>
      <c r="F5" s="4">
        <v>575</v>
      </c>
      <c r="G5" s="5">
        <f t="shared" ref="G5:G32" si="1">SUM((E5+F5)/L5)</f>
        <v>4.605873261205564E-2</v>
      </c>
      <c r="H5" s="3">
        <v>527</v>
      </c>
      <c r="I5" s="6">
        <f>SUM(H5/L5)</f>
        <v>4.0726429675425037E-2</v>
      </c>
      <c r="J5" s="3">
        <v>2253</v>
      </c>
      <c r="K5" s="5">
        <f t="shared" ref="K5:K32" si="2">SUM(J5/L5)</f>
        <v>0.1741112828438949</v>
      </c>
      <c r="L5" s="7">
        <f t="shared" ref="L5:L32" si="3">SUM(B5+C5+E5+F5+H5+J5)</f>
        <v>12940</v>
      </c>
    </row>
    <row r="6" spans="1:12" x14ac:dyDescent="0.25">
      <c r="A6" s="2" t="s">
        <v>18</v>
      </c>
      <c r="B6" s="3">
        <v>67473</v>
      </c>
      <c r="C6" s="4">
        <v>2080</v>
      </c>
      <c r="D6" s="5">
        <f t="shared" si="0"/>
        <v>0.88643199429037522</v>
      </c>
      <c r="E6" s="3">
        <v>336</v>
      </c>
      <c r="F6" s="4">
        <v>3669</v>
      </c>
      <c r="G6" s="5">
        <f t="shared" si="1"/>
        <v>5.1042516313213701E-2</v>
      </c>
      <c r="H6" s="3">
        <v>791</v>
      </c>
      <c r="I6" s="6">
        <f>SUM(H6/L6)</f>
        <v>1.0081056280587275E-2</v>
      </c>
      <c r="J6" s="3">
        <v>4115</v>
      </c>
      <c r="K6" s="5">
        <f t="shared" si="2"/>
        <v>5.2444433115823814E-2</v>
      </c>
      <c r="L6" s="7">
        <f t="shared" si="3"/>
        <v>78464</v>
      </c>
    </row>
    <row r="7" spans="1:12" x14ac:dyDescent="0.25">
      <c r="A7" s="2" t="s">
        <v>19</v>
      </c>
      <c r="B7" s="3">
        <v>37826</v>
      </c>
      <c r="C7" s="4">
        <v>626</v>
      </c>
      <c r="D7" s="5">
        <f t="shared" si="0"/>
        <v>0.84587971314180121</v>
      </c>
      <c r="E7" s="3">
        <v>136</v>
      </c>
      <c r="F7" s="4">
        <v>1775</v>
      </c>
      <c r="G7" s="5">
        <f t="shared" si="1"/>
        <v>4.2038805050816135E-2</v>
      </c>
      <c r="H7" s="3">
        <v>276</v>
      </c>
      <c r="I7" s="6">
        <f>SUM(H7/L7)</f>
        <v>6.0715385630692072E-3</v>
      </c>
      <c r="J7" s="3">
        <v>4819</v>
      </c>
      <c r="K7" s="5">
        <f t="shared" si="2"/>
        <v>0.10600994324431343</v>
      </c>
      <c r="L7" s="7">
        <f t="shared" si="3"/>
        <v>45458</v>
      </c>
    </row>
    <row r="8" spans="1:12" x14ac:dyDescent="0.25">
      <c r="A8" s="2" t="s">
        <v>20</v>
      </c>
      <c r="B8" s="3">
        <v>31709</v>
      </c>
      <c r="C8" s="4">
        <v>496</v>
      </c>
      <c r="D8" s="5">
        <f t="shared" si="0"/>
        <v>0.68020529717399569</v>
      </c>
      <c r="E8" s="3">
        <v>58</v>
      </c>
      <c r="F8" s="4">
        <v>1888</v>
      </c>
      <c r="G8" s="5">
        <f t="shared" si="1"/>
        <v>4.1101677016009801E-2</v>
      </c>
      <c r="H8" s="3">
        <v>7</v>
      </c>
      <c r="I8" s="6">
        <f>SUM(H8/L8)</f>
        <v>1.4784775905039496E-4</v>
      </c>
      <c r="J8" s="3">
        <v>13188</v>
      </c>
      <c r="K8" s="5">
        <f t="shared" si="2"/>
        <v>0.27854517805094409</v>
      </c>
      <c r="L8" s="7">
        <f t="shared" si="3"/>
        <v>47346</v>
      </c>
    </row>
    <row r="9" spans="1:12" ht="11.4" customHeight="1" x14ac:dyDescent="0.25">
      <c r="A9" s="2"/>
      <c r="B9" s="3"/>
      <c r="C9" s="4"/>
      <c r="D9" s="5"/>
      <c r="E9" s="3"/>
      <c r="F9" s="4"/>
      <c r="G9" s="5"/>
      <c r="H9" s="3"/>
      <c r="I9" s="6"/>
      <c r="J9" s="3"/>
      <c r="K9" s="5"/>
      <c r="L9" s="7"/>
    </row>
    <row r="10" spans="1:12" x14ac:dyDescent="0.25">
      <c r="A10" s="2" t="s">
        <v>21</v>
      </c>
      <c r="B10" s="3">
        <v>160677</v>
      </c>
      <c r="C10" s="4">
        <v>3965</v>
      </c>
      <c r="D10" s="5">
        <f t="shared" si="0"/>
        <v>0.88582927117969246</v>
      </c>
      <c r="E10" s="3">
        <v>1249</v>
      </c>
      <c r="F10" s="4">
        <v>4756</v>
      </c>
      <c r="G10" s="5">
        <f t="shared" si="1"/>
        <v>3.230891736880051E-2</v>
      </c>
      <c r="H10" s="3">
        <v>758</v>
      </c>
      <c r="I10" s="6">
        <f>SUM(H10/L10)</f>
        <v>4.0782946487178656E-3</v>
      </c>
      <c r="J10" s="3">
        <v>14457</v>
      </c>
      <c r="K10" s="5">
        <f t="shared" si="2"/>
        <v>7.7783516802789165E-2</v>
      </c>
      <c r="L10" s="7">
        <f t="shared" si="3"/>
        <v>185862</v>
      </c>
    </row>
    <row r="11" spans="1:12" x14ac:dyDescent="0.25">
      <c r="A11" s="2" t="s">
        <v>22</v>
      </c>
      <c r="B11" s="3">
        <v>2373</v>
      </c>
      <c r="C11" s="4">
        <v>38</v>
      </c>
      <c r="D11" s="5">
        <f t="shared" si="0"/>
        <v>0.43764748593211111</v>
      </c>
      <c r="E11" s="3">
        <v>18</v>
      </c>
      <c r="F11" s="4">
        <v>200</v>
      </c>
      <c r="G11" s="5">
        <f t="shared" si="1"/>
        <v>3.9571610092575787E-2</v>
      </c>
      <c r="H11" s="3">
        <v>125</v>
      </c>
      <c r="I11" s="6">
        <f>SUM(H11/L11)</f>
        <v>2.26901434017063E-2</v>
      </c>
      <c r="J11" s="3">
        <v>2755</v>
      </c>
      <c r="K11" s="5">
        <f t="shared" si="2"/>
        <v>0.5000907605736068</v>
      </c>
      <c r="L11" s="7">
        <f t="shared" si="3"/>
        <v>5509</v>
      </c>
    </row>
    <row r="12" spans="1:12" x14ac:dyDescent="0.25">
      <c r="A12" s="2" t="s">
        <v>23</v>
      </c>
      <c r="B12" s="3">
        <v>38460</v>
      </c>
      <c r="C12" s="4">
        <v>1403</v>
      </c>
      <c r="D12" s="5">
        <f t="shared" si="0"/>
        <v>0.74277036595364088</v>
      </c>
      <c r="E12" s="3">
        <v>175</v>
      </c>
      <c r="F12" s="4">
        <v>1908</v>
      </c>
      <c r="G12" s="5">
        <f t="shared" si="1"/>
        <v>3.8812700305582468E-2</v>
      </c>
      <c r="H12" s="3">
        <v>1</v>
      </c>
      <c r="I12" s="6">
        <f>SUM(H12/L12)</f>
        <v>1.8633077439069838E-5</v>
      </c>
      <c r="J12" s="3">
        <v>11721</v>
      </c>
      <c r="K12" s="5">
        <f t="shared" si="2"/>
        <v>0.21839830066333757</v>
      </c>
      <c r="L12" s="7">
        <f t="shared" si="3"/>
        <v>53668</v>
      </c>
    </row>
    <row r="13" spans="1:12" x14ac:dyDescent="0.25">
      <c r="A13" s="2" t="s">
        <v>24</v>
      </c>
      <c r="B13" s="3">
        <v>15427</v>
      </c>
      <c r="C13" s="4">
        <v>434</v>
      </c>
      <c r="D13" s="5">
        <f t="shared" si="0"/>
        <v>0.56597916071938337</v>
      </c>
      <c r="E13" s="3">
        <v>118</v>
      </c>
      <c r="F13" s="4">
        <v>549</v>
      </c>
      <c r="G13" s="5">
        <f t="shared" si="1"/>
        <v>2.3801027690550956E-2</v>
      </c>
      <c r="H13" s="3">
        <v>1075</v>
      </c>
      <c r="I13" s="6">
        <f>SUM(H13/L13)</f>
        <v>3.8359977162432203E-2</v>
      </c>
      <c r="J13" s="3">
        <v>10421</v>
      </c>
      <c r="K13" s="5">
        <f t="shared" si="2"/>
        <v>0.37185983442763348</v>
      </c>
      <c r="L13" s="7">
        <f t="shared" si="3"/>
        <v>28024</v>
      </c>
    </row>
    <row r="14" spans="1:12" x14ac:dyDescent="0.25">
      <c r="A14" s="2" t="s">
        <v>25</v>
      </c>
      <c r="B14" s="3">
        <v>4072</v>
      </c>
      <c r="C14" s="4">
        <v>12</v>
      </c>
      <c r="D14" s="5">
        <f t="shared" si="0"/>
        <v>0.46027273751831399</v>
      </c>
      <c r="E14" s="3">
        <v>16</v>
      </c>
      <c r="F14" s="4">
        <v>153</v>
      </c>
      <c r="G14" s="5">
        <f t="shared" si="1"/>
        <v>1.9046545700439534E-2</v>
      </c>
      <c r="H14" s="3">
        <v>0</v>
      </c>
      <c r="I14" s="6">
        <f>SUM(H14/L14)</f>
        <v>0</v>
      </c>
      <c r="J14" s="3">
        <v>4620</v>
      </c>
      <c r="K14" s="5">
        <f t="shared" si="2"/>
        <v>0.5206807167812465</v>
      </c>
      <c r="L14" s="7">
        <f t="shared" si="3"/>
        <v>8873</v>
      </c>
    </row>
    <row r="15" spans="1:12" ht="11.4" customHeight="1" x14ac:dyDescent="0.25">
      <c r="A15" s="2"/>
      <c r="B15" s="3"/>
      <c r="C15" s="4"/>
      <c r="D15" s="5"/>
      <c r="E15" s="3"/>
      <c r="F15" s="4"/>
      <c r="G15" s="5"/>
      <c r="H15" s="3"/>
      <c r="I15" s="6"/>
      <c r="J15" s="3"/>
      <c r="K15" s="5"/>
      <c r="L15" s="7"/>
    </row>
    <row r="16" spans="1:12" x14ac:dyDescent="0.25">
      <c r="A16" s="2" t="s">
        <v>26</v>
      </c>
      <c r="B16" s="3">
        <v>24785</v>
      </c>
      <c r="C16" s="4">
        <v>597</v>
      </c>
      <c r="D16" s="5">
        <f t="shared" si="0"/>
        <v>0.7500147745405118</v>
      </c>
      <c r="E16" s="3">
        <v>214</v>
      </c>
      <c r="F16" s="4">
        <v>1315</v>
      </c>
      <c r="G16" s="5">
        <f t="shared" si="1"/>
        <v>4.5180544885054075E-2</v>
      </c>
      <c r="H16" s="3">
        <v>484</v>
      </c>
      <c r="I16" s="6">
        <f>SUM(H16/L16)</f>
        <v>1.4301755215412802E-2</v>
      </c>
      <c r="J16" s="3">
        <v>6447</v>
      </c>
      <c r="K16" s="5">
        <f t="shared" si="2"/>
        <v>0.19050292535902133</v>
      </c>
      <c r="L16" s="7">
        <f t="shared" si="3"/>
        <v>33842</v>
      </c>
    </row>
    <row r="17" spans="1:12" x14ac:dyDescent="0.25">
      <c r="A17" s="2" t="s">
        <v>27</v>
      </c>
      <c r="B17" s="3">
        <v>1290</v>
      </c>
      <c r="C17" s="4">
        <v>13</v>
      </c>
      <c r="D17" s="5">
        <f t="shared" si="0"/>
        <v>0.3458067940552017</v>
      </c>
      <c r="E17" s="3">
        <v>0</v>
      </c>
      <c r="F17" s="4">
        <v>107</v>
      </c>
      <c r="G17" s="5">
        <f t="shared" si="1"/>
        <v>2.8397027600849258E-2</v>
      </c>
      <c r="H17" s="3">
        <v>117</v>
      </c>
      <c r="I17" s="6">
        <f>SUM(H17/L17)</f>
        <v>3.1050955414012739E-2</v>
      </c>
      <c r="J17" s="3">
        <v>2241</v>
      </c>
      <c r="K17" s="5">
        <f t="shared" si="2"/>
        <v>0.59474522292993626</v>
      </c>
      <c r="L17" s="7">
        <f t="shared" si="3"/>
        <v>3768</v>
      </c>
    </row>
    <row r="18" spans="1:12" x14ac:dyDescent="0.25">
      <c r="A18" s="2" t="s">
        <v>28</v>
      </c>
      <c r="B18" s="3">
        <v>37967</v>
      </c>
      <c r="C18" s="4">
        <v>1271</v>
      </c>
      <c r="D18" s="5">
        <f t="shared" si="0"/>
        <v>0.68280374482302575</v>
      </c>
      <c r="E18" s="3">
        <v>413</v>
      </c>
      <c r="F18" s="4">
        <v>5110</v>
      </c>
      <c r="G18" s="5">
        <f t="shared" si="1"/>
        <v>9.6109003584728361E-2</v>
      </c>
      <c r="H18" s="3">
        <v>1028</v>
      </c>
      <c r="I18" s="6">
        <f>SUM(H18/L18)</f>
        <v>1.7888838617617375E-2</v>
      </c>
      <c r="J18" s="3">
        <v>11677</v>
      </c>
      <c r="K18" s="5">
        <f t="shared" si="2"/>
        <v>0.20319841297462848</v>
      </c>
      <c r="L18" s="7">
        <f t="shared" si="3"/>
        <v>57466</v>
      </c>
    </row>
    <row r="19" spans="1:12" x14ac:dyDescent="0.25">
      <c r="A19" s="2" t="s">
        <v>29</v>
      </c>
      <c r="B19" s="3">
        <v>35185</v>
      </c>
      <c r="C19" s="4">
        <v>846</v>
      </c>
      <c r="D19" s="5">
        <f t="shared" si="0"/>
        <v>0.63045266049587934</v>
      </c>
      <c r="E19" s="3">
        <v>162</v>
      </c>
      <c r="F19" s="4">
        <v>2354</v>
      </c>
      <c r="G19" s="5">
        <f t="shared" si="1"/>
        <v>4.4023726618956802E-2</v>
      </c>
      <c r="H19" s="3">
        <v>21</v>
      </c>
      <c r="I19" s="6">
        <f>SUM(H19/L19)</f>
        <v>3.6744763871148363E-4</v>
      </c>
      <c r="J19" s="3">
        <v>18583</v>
      </c>
      <c r="K19" s="5">
        <f t="shared" si="2"/>
        <v>0.32515616524645236</v>
      </c>
      <c r="L19" s="7">
        <f t="shared" si="3"/>
        <v>57151</v>
      </c>
    </row>
    <row r="20" spans="1:12" x14ac:dyDescent="0.25">
      <c r="A20" s="2" t="s">
        <v>30</v>
      </c>
      <c r="B20" s="3">
        <v>38547</v>
      </c>
      <c r="C20" s="4">
        <v>395</v>
      </c>
      <c r="D20" s="5">
        <f t="shared" si="0"/>
        <v>0.78954624711082277</v>
      </c>
      <c r="E20" s="3">
        <v>49</v>
      </c>
      <c r="F20" s="4">
        <v>1071</v>
      </c>
      <c r="G20" s="5">
        <f t="shared" si="1"/>
        <v>2.2707919386886176E-2</v>
      </c>
      <c r="H20" s="3">
        <v>1</v>
      </c>
      <c r="I20" s="6">
        <f>SUM(H20/L20)</f>
        <v>2.0274928024005515E-5</v>
      </c>
      <c r="J20" s="3">
        <v>9259</v>
      </c>
      <c r="K20" s="5">
        <f t="shared" si="2"/>
        <v>0.18772555857426707</v>
      </c>
      <c r="L20" s="7">
        <f t="shared" si="3"/>
        <v>49322</v>
      </c>
    </row>
    <row r="21" spans="1:12" ht="10.199999999999999" customHeight="1" x14ac:dyDescent="0.25">
      <c r="A21" s="2"/>
      <c r="B21" s="3"/>
      <c r="C21" s="4"/>
      <c r="D21" s="5"/>
      <c r="E21" s="3"/>
      <c r="F21" s="4"/>
      <c r="G21" s="5"/>
      <c r="H21" s="3"/>
      <c r="I21" s="6"/>
      <c r="J21" s="3"/>
      <c r="K21" s="5"/>
      <c r="L21" s="7"/>
    </row>
    <row r="22" spans="1:12" x14ac:dyDescent="0.25">
      <c r="A22" s="2" t="s">
        <v>31</v>
      </c>
      <c r="B22" s="3">
        <v>18809</v>
      </c>
      <c r="C22" s="4">
        <v>659</v>
      </c>
      <c r="D22" s="5">
        <f t="shared" si="0"/>
        <v>0.64986480622225185</v>
      </c>
      <c r="E22" s="3">
        <v>86</v>
      </c>
      <c r="F22" s="4">
        <v>690</v>
      </c>
      <c r="G22" s="5">
        <f t="shared" si="1"/>
        <v>2.5903795440130856E-2</v>
      </c>
      <c r="H22" s="3">
        <v>8</v>
      </c>
      <c r="I22" s="6">
        <f>SUM(H22/L22)</f>
        <v>2.6704943752712222E-4</v>
      </c>
      <c r="J22" s="3">
        <v>9705</v>
      </c>
      <c r="K22" s="5">
        <f t="shared" si="2"/>
        <v>0.32396434890009013</v>
      </c>
      <c r="L22" s="7">
        <f t="shared" si="3"/>
        <v>29957</v>
      </c>
    </row>
    <row r="23" spans="1:12" x14ac:dyDescent="0.25">
      <c r="A23" s="2" t="s">
        <v>32</v>
      </c>
      <c r="B23" s="3">
        <v>593728</v>
      </c>
      <c r="C23" s="4">
        <v>48961</v>
      </c>
      <c r="D23" s="5">
        <f t="shared" si="0"/>
        <v>0.91568488046880681</v>
      </c>
      <c r="E23" s="3">
        <v>2763</v>
      </c>
      <c r="F23" s="4">
        <v>22646</v>
      </c>
      <c r="G23" s="5">
        <f t="shared" si="1"/>
        <v>3.6202015481565597E-2</v>
      </c>
      <c r="H23" s="3">
        <v>137</v>
      </c>
      <c r="I23" s="6">
        <f>SUM(H23/L23)</f>
        <v>1.9519367629479659E-4</v>
      </c>
      <c r="J23" s="3">
        <v>33632</v>
      </c>
      <c r="K23" s="5">
        <f t="shared" si="2"/>
        <v>4.7917910373332838E-2</v>
      </c>
      <c r="L23" s="7">
        <f t="shared" si="3"/>
        <v>701867</v>
      </c>
    </row>
    <row r="24" spans="1:12" x14ac:dyDescent="0.25">
      <c r="A24" s="2" t="s">
        <v>33</v>
      </c>
      <c r="B24" s="3">
        <v>95346</v>
      </c>
      <c r="C24" s="4">
        <v>2240</v>
      </c>
      <c r="D24" s="5">
        <f t="shared" si="0"/>
        <v>0.81496204371027947</v>
      </c>
      <c r="E24" s="3">
        <v>0</v>
      </c>
      <c r="F24" s="4">
        <v>4500</v>
      </c>
      <c r="G24" s="5">
        <f t="shared" si="1"/>
        <v>3.7580484871767038E-2</v>
      </c>
      <c r="H24" s="3">
        <v>0</v>
      </c>
      <c r="I24" s="6">
        <f>SUM(H24/L24)</f>
        <v>0</v>
      </c>
      <c r="J24" s="3">
        <v>17657</v>
      </c>
      <c r="K24" s="5">
        <f t="shared" si="2"/>
        <v>0.14745747141795346</v>
      </c>
      <c r="L24" s="7">
        <f t="shared" si="3"/>
        <v>119743</v>
      </c>
    </row>
    <row r="25" spans="1:12" x14ac:dyDescent="0.25">
      <c r="A25" s="2" t="s">
        <v>34</v>
      </c>
      <c r="B25" s="3">
        <v>19725</v>
      </c>
      <c r="C25" s="4">
        <v>465</v>
      </c>
      <c r="D25" s="5">
        <f t="shared" si="0"/>
        <v>0.57093572377909119</v>
      </c>
      <c r="E25" s="3">
        <v>59</v>
      </c>
      <c r="F25" s="4">
        <v>1203</v>
      </c>
      <c r="G25" s="5">
        <f t="shared" si="1"/>
        <v>3.5687017504171026E-2</v>
      </c>
      <c r="H25" s="3">
        <v>259</v>
      </c>
      <c r="I25" s="6">
        <f>SUM(H25/L25)</f>
        <v>7.3240392500636261E-3</v>
      </c>
      <c r="J25" s="3">
        <v>13652</v>
      </c>
      <c r="K25" s="5">
        <f t="shared" si="2"/>
        <v>0.3860532194666742</v>
      </c>
      <c r="L25" s="7">
        <f t="shared" si="3"/>
        <v>35363</v>
      </c>
    </row>
    <row r="26" spans="1:12" x14ac:dyDescent="0.25">
      <c r="A26" s="2" t="s">
        <v>35</v>
      </c>
      <c r="B26" s="3">
        <v>9203</v>
      </c>
      <c r="C26" s="4">
        <v>173</v>
      </c>
      <c r="D26" s="5">
        <f t="shared" si="0"/>
        <v>0.45915768854064642</v>
      </c>
      <c r="E26" s="3">
        <v>45</v>
      </c>
      <c r="F26" s="4">
        <v>1483</v>
      </c>
      <c r="G26" s="5">
        <f t="shared" si="1"/>
        <v>7.4828599412340838E-2</v>
      </c>
      <c r="H26" s="3">
        <v>23</v>
      </c>
      <c r="I26" s="6">
        <f>SUM(H26/L26)</f>
        <v>1.1263467189030361E-3</v>
      </c>
      <c r="J26" s="3">
        <v>9493</v>
      </c>
      <c r="K26" s="5">
        <f t="shared" si="2"/>
        <v>0.4648873653281097</v>
      </c>
      <c r="L26" s="7">
        <f t="shared" si="3"/>
        <v>20420</v>
      </c>
    </row>
    <row r="27" spans="1:12" ht="10.199999999999999" customHeight="1" x14ac:dyDescent="0.25">
      <c r="A27" s="2"/>
      <c r="B27" s="3"/>
      <c r="C27" s="4"/>
      <c r="D27" s="5"/>
      <c r="E27" s="3"/>
      <c r="F27" s="4"/>
      <c r="G27" s="5"/>
      <c r="H27" s="3"/>
      <c r="I27" s="6"/>
      <c r="J27" s="3"/>
      <c r="K27" s="5"/>
      <c r="L27" s="7"/>
    </row>
    <row r="28" spans="1:12" ht="12.6" customHeight="1" x14ac:dyDescent="0.25">
      <c r="A28" s="2" t="s">
        <v>36</v>
      </c>
      <c r="B28" s="3">
        <v>33362</v>
      </c>
      <c r="C28" s="4">
        <v>689</v>
      </c>
      <c r="D28" s="5">
        <f t="shared" si="0"/>
        <v>0.55595284743991635</v>
      </c>
      <c r="E28" s="3">
        <v>200</v>
      </c>
      <c r="F28" s="4">
        <v>3689</v>
      </c>
      <c r="G28" s="5">
        <f t="shared" si="1"/>
        <v>6.3495950888192265E-2</v>
      </c>
      <c r="H28" s="3">
        <v>2</v>
      </c>
      <c r="I28" s="6">
        <f>SUM(H28/L28)</f>
        <v>3.2654127481713692E-5</v>
      </c>
      <c r="J28" s="3">
        <v>23306</v>
      </c>
      <c r="K28" s="5">
        <f t="shared" si="2"/>
        <v>0.38051854754440961</v>
      </c>
      <c r="L28" s="7">
        <f t="shared" si="3"/>
        <v>61248</v>
      </c>
    </row>
    <row r="29" spans="1:12" ht="12.6" customHeight="1" x14ac:dyDescent="0.25">
      <c r="A29" s="2" t="s">
        <v>37</v>
      </c>
      <c r="B29" s="3">
        <v>8779</v>
      </c>
      <c r="C29" s="4">
        <v>42</v>
      </c>
      <c r="D29" s="5">
        <f t="shared" si="0"/>
        <v>0.51967715329327202</v>
      </c>
      <c r="E29" s="3">
        <v>38</v>
      </c>
      <c r="F29" s="4">
        <v>645</v>
      </c>
      <c r="G29" s="5">
        <f t="shared" si="1"/>
        <v>4.0238011075762935E-2</v>
      </c>
      <c r="H29" s="3">
        <v>209</v>
      </c>
      <c r="I29" s="6">
        <f>SUM(H29/L29)</f>
        <v>1.2312949216448685E-2</v>
      </c>
      <c r="J29" s="3">
        <v>7261</v>
      </c>
      <c r="K29" s="5">
        <f t="shared" si="2"/>
        <v>0.4277718864145163</v>
      </c>
      <c r="L29" s="7">
        <f t="shared" si="3"/>
        <v>16974</v>
      </c>
    </row>
    <row r="30" spans="1:12" ht="12.6" customHeight="1" x14ac:dyDescent="0.25">
      <c r="A30" s="2" t="s">
        <v>38</v>
      </c>
      <c r="B30" s="3">
        <v>33702</v>
      </c>
      <c r="C30" s="4">
        <v>348</v>
      </c>
      <c r="D30" s="5">
        <f t="shared" si="0"/>
        <v>0.65293677731116606</v>
      </c>
      <c r="E30" s="3">
        <v>70</v>
      </c>
      <c r="F30" s="4">
        <v>992</v>
      </c>
      <c r="G30" s="5">
        <f t="shared" si="1"/>
        <v>2.0364724155784386E-2</v>
      </c>
      <c r="H30" s="3">
        <v>1</v>
      </c>
      <c r="I30" s="6">
        <f>SUM(H30/L30)</f>
        <v>1.9175823122207521E-5</v>
      </c>
      <c r="J30" s="3">
        <v>17036</v>
      </c>
      <c r="K30" s="5">
        <f t="shared" si="2"/>
        <v>0.32667932270992733</v>
      </c>
      <c r="L30" s="7">
        <f t="shared" si="3"/>
        <v>52149</v>
      </c>
    </row>
    <row r="31" spans="1:12" ht="12.6" customHeight="1" x14ac:dyDescent="0.25">
      <c r="A31" s="2" t="s">
        <v>39</v>
      </c>
      <c r="B31" s="3">
        <v>19581</v>
      </c>
      <c r="C31" s="4">
        <v>368</v>
      </c>
      <c r="D31" s="5">
        <f t="shared" si="0"/>
        <v>0.43021350010782833</v>
      </c>
      <c r="E31" s="3">
        <v>86</v>
      </c>
      <c r="F31" s="4">
        <v>1564</v>
      </c>
      <c r="G31" s="5">
        <f t="shared" si="1"/>
        <v>3.5583351304722878E-2</v>
      </c>
      <c r="H31" s="3">
        <v>3273</v>
      </c>
      <c r="I31" s="6">
        <f>SUM(H31/L31)</f>
        <v>7.0584429588095757E-2</v>
      </c>
      <c r="J31" s="3">
        <v>21498</v>
      </c>
      <c r="K31" s="5">
        <f t="shared" si="2"/>
        <v>0.46361871899935303</v>
      </c>
      <c r="L31" s="7">
        <f t="shared" si="3"/>
        <v>46370</v>
      </c>
    </row>
    <row r="32" spans="1:12" ht="12.6" customHeight="1" thickBot="1" x14ac:dyDescent="0.3">
      <c r="A32" s="8" t="s">
        <v>40</v>
      </c>
      <c r="B32" s="9">
        <v>18470</v>
      </c>
      <c r="C32" s="10">
        <v>184</v>
      </c>
      <c r="D32" s="11">
        <f t="shared" si="0"/>
        <v>0.57241929544617653</v>
      </c>
      <c r="E32" s="12">
        <v>35</v>
      </c>
      <c r="F32" s="13">
        <v>883</v>
      </c>
      <c r="G32" s="11">
        <f t="shared" si="1"/>
        <v>2.8169878482877133E-2</v>
      </c>
      <c r="H32" s="9">
        <v>127</v>
      </c>
      <c r="I32" s="14">
        <f>SUM(H32/L32)</f>
        <v>3.8971400515527186E-3</v>
      </c>
      <c r="J32" s="9">
        <v>12889</v>
      </c>
      <c r="K32" s="11">
        <f t="shared" si="2"/>
        <v>0.39551368601939363</v>
      </c>
      <c r="L32" s="15">
        <f t="shared" si="3"/>
        <v>32588</v>
      </c>
    </row>
    <row r="33" spans="1:12" ht="14.4" thickTop="1" thickBot="1" x14ac:dyDescent="0.3">
      <c r="A33" s="16"/>
      <c r="B33" s="17"/>
      <c r="C33" s="18"/>
      <c r="D33" s="19"/>
      <c r="E33" s="18"/>
      <c r="F33" s="20">
        <v>8</v>
      </c>
      <c r="G33" s="19"/>
      <c r="H33" s="17"/>
      <c r="I33" s="21"/>
      <c r="J33" s="17"/>
      <c r="K33" s="19"/>
      <c r="L33" s="22"/>
    </row>
    <row r="34" spans="1:12" ht="13.8" thickTop="1" x14ac:dyDescent="0.25">
      <c r="A34" s="45"/>
      <c r="B34" s="46" t="s">
        <v>0</v>
      </c>
      <c r="C34" s="47"/>
      <c r="D34" s="48"/>
      <c r="E34" s="49" t="s">
        <v>1</v>
      </c>
      <c r="F34" s="50"/>
      <c r="G34" s="51"/>
      <c r="H34" s="49" t="s">
        <v>2</v>
      </c>
      <c r="I34" s="51"/>
      <c r="J34" s="49" t="s">
        <v>3</v>
      </c>
      <c r="K34" s="51"/>
      <c r="L34" s="52"/>
    </row>
    <row r="35" spans="1:12" x14ac:dyDescent="0.25">
      <c r="A35" s="53"/>
      <c r="B35" s="54" t="s">
        <v>4</v>
      </c>
      <c r="C35" s="55"/>
      <c r="D35" s="56"/>
      <c r="E35" s="57" t="s">
        <v>5</v>
      </c>
      <c r="F35" s="58"/>
      <c r="G35" s="59"/>
      <c r="H35" s="60" t="s">
        <v>4</v>
      </c>
      <c r="I35" s="61"/>
      <c r="J35" s="57" t="s">
        <v>6</v>
      </c>
      <c r="K35" s="59"/>
      <c r="L35" s="62"/>
    </row>
    <row r="36" spans="1:12" ht="13.8" thickBot="1" x14ac:dyDescent="0.3">
      <c r="A36" s="70" t="s">
        <v>7</v>
      </c>
      <c r="B36" s="71" t="s">
        <v>8</v>
      </c>
      <c r="C36" s="72" t="s">
        <v>9</v>
      </c>
      <c r="D36" s="73" t="s">
        <v>10</v>
      </c>
      <c r="E36" s="71" t="s">
        <v>11</v>
      </c>
      <c r="F36" s="72" t="s">
        <v>12</v>
      </c>
      <c r="G36" s="74" t="s">
        <v>10</v>
      </c>
      <c r="H36" s="71" t="s">
        <v>13</v>
      </c>
      <c r="I36" s="75" t="s">
        <v>10</v>
      </c>
      <c r="J36" s="71" t="s">
        <v>14</v>
      </c>
      <c r="K36" s="73" t="s">
        <v>10</v>
      </c>
      <c r="L36" s="69" t="s">
        <v>15</v>
      </c>
    </row>
    <row r="37" spans="1:12" x14ac:dyDescent="0.25">
      <c r="A37" s="2" t="s">
        <v>41</v>
      </c>
      <c r="B37" s="23">
        <v>7753</v>
      </c>
      <c r="C37" s="24">
        <v>52</v>
      </c>
      <c r="D37" s="25">
        <f>SUM((B37+C37)/L37)</f>
        <v>0.52558922558922561</v>
      </c>
      <c r="E37" s="23">
        <v>39</v>
      </c>
      <c r="F37" s="24">
        <v>306</v>
      </c>
      <c r="G37" s="25">
        <f>SUM((E37+F37)/L37)</f>
        <v>2.3232323232323233E-2</v>
      </c>
      <c r="H37" s="23">
        <v>15</v>
      </c>
      <c r="I37" s="26">
        <f>SUM(H37/L37)</f>
        <v>1.0101010101010101E-3</v>
      </c>
      <c r="J37" s="27">
        <v>6685</v>
      </c>
      <c r="K37" s="25">
        <f>SUM(J37/L37)</f>
        <v>0.45016835016835016</v>
      </c>
      <c r="L37" s="7">
        <f>SUM(B37+C37+E37+F37+H37+J37)</f>
        <v>14850</v>
      </c>
    </row>
    <row r="38" spans="1:12" x14ac:dyDescent="0.25">
      <c r="A38" s="2" t="s">
        <v>42</v>
      </c>
      <c r="B38" s="23">
        <v>267995</v>
      </c>
      <c r="C38" s="24">
        <v>9559</v>
      </c>
      <c r="D38" s="25">
        <f>SUM((B38+C38)/L38)</f>
        <v>0.84269427534801811</v>
      </c>
      <c r="E38" s="23">
        <v>548</v>
      </c>
      <c r="F38" s="24">
        <v>19493</v>
      </c>
      <c r="G38" s="25">
        <f>SUM((E38+F38)/L38)</f>
        <v>6.0847388155997148E-2</v>
      </c>
      <c r="H38" s="23">
        <v>55</v>
      </c>
      <c r="I38" s="26">
        <f>SUM(H38/L38)</f>
        <v>1.6698799204529929E-4</v>
      </c>
      <c r="J38" s="23">
        <v>31715</v>
      </c>
      <c r="K38" s="25">
        <f>SUM(J38/L38)</f>
        <v>9.6291348503939403E-2</v>
      </c>
      <c r="L38" s="7">
        <f>SUM(B38+C38+E38+F38+H38+J38)</f>
        <v>329365</v>
      </c>
    </row>
    <row r="39" spans="1:12" x14ac:dyDescent="0.25">
      <c r="A39" s="2" t="s">
        <v>43</v>
      </c>
      <c r="B39" s="23">
        <v>12093</v>
      </c>
      <c r="C39" s="24">
        <v>162</v>
      </c>
      <c r="D39" s="25">
        <f t="shared" ref="D39:D52" si="4">SUM((B39+C39)/L39)</f>
        <v>0.72096717260854215</v>
      </c>
      <c r="E39" s="23">
        <v>20</v>
      </c>
      <c r="F39" s="24">
        <v>827</v>
      </c>
      <c r="G39" s="25">
        <f t="shared" ref="G39:G52" si="5">SUM((E39+F39)/L39)</f>
        <v>4.9829391693140372E-2</v>
      </c>
      <c r="H39" s="23">
        <v>4</v>
      </c>
      <c r="I39" s="26">
        <f>SUM(H39/L39)</f>
        <v>2.3532180256500765E-4</v>
      </c>
      <c r="J39" s="23">
        <v>3892</v>
      </c>
      <c r="K39" s="25">
        <f t="shared" ref="K39:K52" si="6">SUM(J39/L39)</f>
        <v>0.22896811389575245</v>
      </c>
      <c r="L39" s="7">
        <f t="shared" ref="L39:L52" si="7">SUM(B39+C39+E39+F39+H39+J39)</f>
        <v>16998</v>
      </c>
    </row>
    <row r="40" spans="1:12" x14ac:dyDescent="0.25">
      <c r="A40" s="2" t="s">
        <v>44</v>
      </c>
      <c r="B40" s="23">
        <v>45713</v>
      </c>
      <c r="C40" s="24">
        <v>1254</v>
      </c>
      <c r="D40" s="25">
        <f t="shared" si="4"/>
        <v>0.69728461778285855</v>
      </c>
      <c r="E40" s="23">
        <v>310</v>
      </c>
      <c r="F40" s="24">
        <v>4734</v>
      </c>
      <c r="G40" s="25">
        <f t="shared" si="5"/>
        <v>7.4884570274804399E-2</v>
      </c>
      <c r="H40" s="23">
        <v>221</v>
      </c>
      <c r="I40" s="26">
        <f>SUM(H40/L40)</f>
        <v>3.2810249862672029E-3</v>
      </c>
      <c r="J40" s="23">
        <v>15125</v>
      </c>
      <c r="K40" s="25">
        <f t="shared" si="6"/>
        <v>0.22454978695606989</v>
      </c>
      <c r="L40" s="7">
        <f t="shared" si="7"/>
        <v>67357</v>
      </c>
    </row>
    <row r="41" spans="1:12" x14ac:dyDescent="0.25">
      <c r="A41" s="2" t="s">
        <v>45</v>
      </c>
      <c r="B41" s="23">
        <v>5191</v>
      </c>
      <c r="C41" s="24">
        <v>90</v>
      </c>
      <c r="D41" s="25">
        <f t="shared" si="4"/>
        <v>0.67060317460317465</v>
      </c>
      <c r="E41" s="23">
        <v>17</v>
      </c>
      <c r="F41" s="24">
        <v>155</v>
      </c>
      <c r="G41" s="25">
        <f>SUM((E41+F41)/L41)</f>
        <v>2.1841269841269842E-2</v>
      </c>
      <c r="H41" s="23">
        <v>0</v>
      </c>
      <c r="I41" s="26">
        <f>SUM(H41/L41)</f>
        <v>0</v>
      </c>
      <c r="J41" s="23">
        <v>2422</v>
      </c>
      <c r="K41" s="25">
        <f t="shared" si="6"/>
        <v>0.30755555555555558</v>
      </c>
      <c r="L41" s="7">
        <f t="shared" si="7"/>
        <v>7875</v>
      </c>
    </row>
    <row r="42" spans="1:12" ht="12" customHeight="1" x14ac:dyDescent="0.25">
      <c r="A42" s="2"/>
      <c r="B42" s="23"/>
      <c r="C42" s="24"/>
      <c r="D42" s="25"/>
      <c r="E42" s="23"/>
      <c r="F42" s="24"/>
      <c r="G42" s="25"/>
      <c r="H42" s="23"/>
      <c r="I42" s="26"/>
      <c r="J42" s="23"/>
      <c r="K42" s="25"/>
      <c r="L42" s="7"/>
    </row>
    <row r="43" spans="1:12" x14ac:dyDescent="0.25">
      <c r="A43" s="2" t="s">
        <v>46</v>
      </c>
      <c r="B43" s="23">
        <v>259911</v>
      </c>
      <c r="C43" s="28">
        <v>6735</v>
      </c>
      <c r="D43" s="25">
        <f t="shared" si="4"/>
        <v>0.85602290894848698</v>
      </c>
      <c r="E43" s="23">
        <v>897</v>
      </c>
      <c r="F43" s="28">
        <v>12154</v>
      </c>
      <c r="G43" s="25">
        <f t="shared" si="5"/>
        <v>4.1898078293642893E-2</v>
      </c>
      <c r="H43" s="27">
        <v>36</v>
      </c>
      <c r="I43" s="26">
        <f>SUM(H43/L43)</f>
        <v>1.1557204954188524E-4</v>
      </c>
      <c r="J43" s="29">
        <v>31761</v>
      </c>
      <c r="K43" s="25">
        <f t="shared" si="6"/>
        <v>0.10196344070832825</v>
      </c>
      <c r="L43" s="7">
        <f t="shared" si="7"/>
        <v>311494</v>
      </c>
    </row>
    <row r="44" spans="1:12" x14ac:dyDescent="0.25">
      <c r="A44" s="2" t="s">
        <v>47</v>
      </c>
      <c r="B44" s="23">
        <v>162811</v>
      </c>
      <c r="C44" s="24">
        <v>8171</v>
      </c>
      <c r="D44" s="25">
        <f t="shared" si="4"/>
        <v>0.77023776274179456</v>
      </c>
      <c r="E44" s="23">
        <v>294</v>
      </c>
      <c r="F44" s="24">
        <v>12067</v>
      </c>
      <c r="G44" s="25">
        <f t="shared" si="5"/>
        <v>5.5683691764345497E-2</v>
      </c>
      <c r="H44" s="23">
        <v>59</v>
      </c>
      <c r="I44" s="26">
        <f>SUM(H44/L44)</f>
        <v>2.6578252682601608E-4</v>
      </c>
      <c r="J44" s="23">
        <v>38584</v>
      </c>
      <c r="K44" s="25">
        <f t="shared" si="6"/>
        <v>0.17381276296703396</v>
      </c>
      <c r="L44" s="7">
        <f t="shared" si="7"/>
        <v>221986</v>
      </c>
    </row>
    <row r="45" spans="1:12" x14ac:dyDescent="0.25">
      <c r="A45" s="2" t="s">
        <v>48</v>
      </c>
      <c r="B45" s="23">
        <v>18280</v>
      </c>
      <c r="C45" s="24">
        <v>185</v>
      </c>
      <c r="D45" s="25">
        <f t="shared" si="4"/>
        <v>0.45221884796238243</v>
      </c>
      <c r="E45" s="23">
        <v>125</v>
      </c>
      <c r="F45" s="24">
        <v>1162</v>
      </c>
      <c r="G45" s="25">
        <f t="shared" si="5"/>
        <v>3.1519396551724137E-2</v>
      </c>
      <c r="H45" s="23">
        <v>24</v>
      </c>
      <c r="I45" s="26">
        <f>SUM(H45/L45)</f>
        <v>5.8777429467084643E-4</v>
      </c>
      <c r="J45" s="23">
        <v>21056</v>
      </c>
      <c r="K45" s="25">
        <f t="shared" si="6"/>
        <v>0.51567398119122254</v>
      </c>
      <c r="L45" s="7">
        <f t="shared" si="7"/>
        <v>40832</v>
      </c>
    </row>
    <row r="46" spans="1:12" x14ac:dyDescent="0.25">
      <c r="A46" s="2" t="s">
        <v>49</v>
      </c>
      <c r="B46" s="23">
        <v>98463</v>
      </c>
      <c r="C46" s="24">
        <v>2825</v>
      </c>
      <c r="D46" s="25">
        <f t="shared" si="4"/>
        <v>0.82355332590719499</v>
      </c>
      <c r="E46" s="23">
        <v>151</v>
      </c>
      <c r="F46" s="24">
        <v>6604</v>
      </c>
      <c r="G46" s="25">
        <f t="shared" si="5"/>
        <v>5.4923611054647166E-2</v>
      </c>
      <c r="H46" s="23">
        <v>62</v>
      </c>
      <c r="I46" s="26">
        <f>SUM(H46/L46)</f>
        <v>5.0411012366959648E-4</v>
      </c>
      <c r="J46" s="23">
        <v>14884</v>
      </c>
      <c r="K46" s="25">
        <f t="shared" si="6"/>
        <v>0.12101895291448829</v>
      </c>
      <c r="L46" s="7">
        <f t="shared" si="7"/>
        <v>122989</v>
      </c>
    </row>
    <row r="47" spans="1:12" x14ac:dyDescent="0.25">
      <c r="A47" s="2" t="s">
        <v>50</v>
      </c>
      <c r="B47" s="23">
        <v>1818</v>
      </c>
      <c r="C47" s="24">
        <v>67</v>
      </c>
      <c r="D47" s="25">
        <f t="shared" si="4"/>
        <v>0.4519299928074802</v>
      </c>
      <c r="E47" s="23">
        <v>15</v>
      </c>
      <c r="F47" s="24">
        <v>75</v>
      </c>
      <c r="G47" s="25">
        <f t="shared" si="5"/>
        <v>2.1577559338288182E-2</v>
      </c>
      <c r="H47" s="23">
        <v>43</v>
      </c>
      <c r="I47" s="26">
        <f>SUM(H47/L47)</f>
        <v>1.0309278350515464E-2</v>
      </c>
      <c r="J47" s="23">
        <v>2153</v>
      </c>
      <c r="K47" s="25">
        <f t="shared" si="6"/>
        <v>0.51618316950371612</v>
      </c>
      <c r="L47" s="7">
        <f t="shared" si="7"/>
        <v>4171</v>
      </c>
    </row>
    <row r="48" spans="1:12" ht="12" customHeight="1" x14ac:dyDescent="0.25">
      <c r="A48" s="2"/>
      <c r="B48" s="23"/>
      <c r="C48" s="24"/>
      <c r="D48" s="25"/>
      <c r="E48" s="23"/>
      <c r="F48" s="24"/>
      <c r="G48" s="25"/>
      <c r="H48" s="23"/>
      <c r="I48" s="26"/>
      <c r="J48" s="23"/>
      <c r="K48" s="25"/>
      <c r="L48" s="7"/>
    </row>
    <row r="49" spans="1:12" x14ac:dyDescent="0.25">
      <c r="A49" s="2" t="s">
        <v>51</v>
      </c>
      <c r="B49" s="23">
        <v>17678</v>
      </c>
      <c r="C49" s="24">
        <v>941</v>
      </c>
      <c r="D49" s="25">
        <f t="shared" si="4"/>
        <v>0.65037725303898286</v>
      </c>
      <c r="E49" s="23">
        <v>98</v>
      </c>
      <c r="F49" s="24">
        <v>2412</v>
      </c>
      <c r="G49" s="25">
        <f t="shared" si="5"/>
        <v>8.767640072656141E-2</v>
      </c>
      <c r="H49" s="23">
        <v>580</v>
      </c>
      <c r="I49" s="26">
        <f>SUM(H49/L49)</f>
        <v>2.0259885426854828E-2</v>
      </c>
      <c r="J49" s="23">
        <v>6919</v>
      </c>
      <c r="K49" s="25">
        <f t="shared" si="6"/>
        <v>0.24168646080760095</v>
      </c>
      <c r="L49" s="7">
        <f t="shared" si="7"/>
        <v>28628</v>
      </c>
    </row>
    <row r="50" spans="1:12" x14ac:dyDescent="0.25">
      <c r="A50" s="2" t="s">
        <v>52</v>
      </c>
      <c r="B50" s="23">
        <v>78103</v>
      </c>
      <c r="C50" s="24">
        <v>3103</v>
      </c>
      <c r="D50" s="25">
        <f t="shared" si="4"/>
        <v>0.73552162020180067</v>
      </c>
      <c r="E50" s="23">
        <v>305</v>
      </c>
      <c r="F50" s="24">
        <v>7272</v>
      </c>
      <c r="G50" s="25">
        <f t="shared" si="5"/>
        <v>6.8628516566128658E-2</v>
      </c>
      <c r="H50" s="23">
        <v>298</v>
      </c>
      <c r="I50" s="26">
        <f>SUM(H50/L50)</f>
        <v>2.6991286705432675E-3</v>
      </c>
      <c r="J50" s="23">
        <v>21325</v>
      </c>
      <c r="K50" s="25">
        <f t="shared" si="6"/>
        <v>0.19315073456152745</v>
      </c>
      <c r="L50" s="7">
        <f t="shared" si="7"/>
        <v>110406</v>
      </c>
    </row>
    <row r="51" spans="1:12" x14ac:dyDescent="0.25">
      <c r="A51" s="2" t="s">
        <v>53</v>
      </c>
      <c r="B51" s="23">
        <v>14042</v>
      </c>
      <c r="C51" s="24">
        <v>1387</v>
      </c>
      <c r="D51" s="25">
        <f t="shared" si="4"/>
        <v>0.44006160691366475</v>
      </c>
      <c r="E51" s="23">
        <v>278</v>
      </c>
      <c r="F51" s="24">
        <v>2389</v>
      </c>
      <c r="G51" s="25">
        <f t="shared" si="5"/>
        <v>7.6067425344399767E-2</v>
      </c>
      <c r="H51" s="23">
        <v>371</v>
      </c>
      <c r="I51" s="26">
        <f>SUM(H51/L51)</f>
        <v>1.0581557856307579E-2</v>
      </c>
      <c r="J51" s="23">
        <v>16594</v>
      </c>
      <c r="K51" s="25">
        <f t="shared" si="6"/>
        <v>0.4732894098856279</v>
      </c>
      <c r="L51" s="7">
        <f t="shared" si="7"/>
        <v>35061</v>
      </c>
    </row>
    <row r="52" spans="1:12" x14ac:dyDescent="0.25">
      <c r="A52" s="2" t="s">
        <v>54</v>
      </c>
      <c r="B52" s="23">
        <v>70746</v>
      </c>
      <c r="C52" s="24">
        <v>3566</v>
      </c>
      <c r="D52" s="25">
        <f t="shared" si="4"/>
        <v>0.71013426346218167</v>
      </c>
      <c r="E52" s="23">
        <v>573</v>
      </c>
      <c r="F52" s="24">
        <v>8313</v>
      </c>
      <c r="G52" s="25">
        <f t="shared" si="5"/>
        <v>8.4915667255960628E-2</v>
      </c>
      <c r="H52" s="23">
        <v>3184</v>
      </c>
      <c r="I52" s="26">
        <f>SUM(H52/L52)</f>
        <v>3.0426680682306848E-2</v>
      </c>
      <c r="J52" s="23">
        <v>18263</v>
      </c>
      <c r="K52" s="25">
        <f t="shared" si="6"/>
        <v>0.17452338859955085</v>
      </c>
      <c r="L52" s="7">
        <f t="shared" si="7"/>
        <v>104645</v>
      </c>
    </row>
    <row r="53" spans="1:12" ht="11.4" customHeight="1" thickBot="1" x14ac:dyDescent="0.3">
      <c r="A53" s="30"/>
      <c r="B53" s="31"/>
      <c r="C53" s="32"/>
      <c r="D53" s="33"/>
      <c r="E53" s="34"/>
      <c r="F53" s="32"/>
      <c r="G53" s="33"/>
      <c r="H53" s="31"/>
      <c r="I53" s="35"/>
      <c r="J53" s="31"/>
      <c r="K53" s="36"/>
      <c r="L53" s="37"/>
    </row>
    <row r="54" spans="1:12" ht="13.8" thickBot="1" x14ac:dyDescent="0.3">
      <c r="A54" s="76" t="s">
        <v>55</v>
      </c>
      <c r="B54" s="77">
        <f>SUM(B4:B32,B37:B52)</f>
        <v>2421730</v>
      </c>
      <c r="C54" s="78">
        <f>SUM(C37:C52,C4:C32)</f>
        <v>104829</v>
      </c>
      <c r="D54" s="79"/>
      <c r="E54" s="80">
        <f>SUM(E37:E52,E4:E32)</f>
        <v>10042</v>
      </c>
      <c r="F54" s="78">
        <f>SUM(F37:F52,F4:F32)</f>
        <v>142217</v>
      </c>
      <c r="G54" s="79"/>
      <c r="H54" s="77">
        <f>SUM(H37:H52,H4:H32)</f>
        <v>14754</v>
      </c>
      <c r="I54" s="81"/>
      <c r="J54" s="77">
        <f>SUM(J37:J52,J4:J32)</f>
        <v>520641</v>
      </c>
      <c r="K54" s="79"/>
      <c r="L54" s="82">
        <f>SUM(L37:L52,L4:L32)</f>
        <v>3214213</v>
      </c>
    </row>
    <row r="55" spans="1:12" ht="6" customHeight="1" thickTop="1" x14ac:dyDescent="0.25">
      <c r="A55" s="38"/>
      <c r="B55" s="39"/>
      <c r="C55" s="39"/>
      <c r="D55" s="39"/>
      <c r="E55" s="39"/>
      <c r="F55" s="39"/>
      <c r="G55" s="39"/>
      <c r="H55" s="39"/>
      <c r="I55" s="40"/>
      <c r="J55" s="39"/>
      <c r="K55" s="39"/>
      <c r="L55" s="39"/>
    </row>
    <row r="56" spans="1:12" hidden="1" x14ac:dyDescent="0.25">
      <c r="A56" s="41"/>
      <c r="B56" s="39"/>
      <c r="C56" s="39"/>
      <c r="D56" s="39"/>
      <c r="F56" s="39"/>
      <c r="G56" s="39"/>
      <c r="I56" s="40"/>
      <c r="J56" s="1"/>
      <c r="L56" s="39"/>
    </row>
    <row r="57" spans="1:12" x14ac:dyDescent="0.25">
      <c r="A57" s="41" t="s">
        <v>56</v>
      </c>
      <c r="B57" s="39"/>
      <c r="C57" s="39"/>
      <c r="D57" s="39"/>
      <c r="F57" s="39"/>
      <c r="G57" s="39"/>
      <c r="I57" s="40"/>
      <c r="J57" s="1"/>
      <c r="L57" s="39"/>
    </row>
    <row r="58" spans="1:12" x14ac:dyDescent="0.25">
      <c r="A58" s="41" t="s">
        <v>57</v>
      </c>
      <c r="B58" s="39"/>
      <c r="C58" s="39"/>
      <c r="D58" s="39"/>
      <c r="I58" s="40"/>
      <c r="J58" s="1"/>
      <c r="L58" s="39"/>
    </row>
    <row r="59" spans="1:12" x14ac:dyDescent="0.25">
      <c r="A59" s="41" t="s">
        <v>58</v>
      </c>
      <c r="B59" s="39"/>
      <c r="C59" s="39"/>
      <c r="D59" s="39"/>
      <c r="I59" s="40"/>
      <c r="J59" s="1"/>
      <c r="L59" s="39"/>
    </row>
    <row r="60" spans="1:12" x14ac:dyDescent="0.25">
      <c r="A60" s="42" t="s">
        <v>59</v>
      </c>
      <c r="B60" s="39"/>
      <c r="C60" s="39"/>
      <c r="D60" s="39"/>
      <c r="I60" s="40"/>
      <c r="J60" s="1"/>
    </row>
    <row r="61" spans="1:12" x14ac:dyDescent="0.25">
      <c r="A61" s="39"/>
      <c r="B61" s="39"/>
      <c r="G61" s="40"/>
      <c r="J61" s="1"/>
    </row>
    <row r="62" spans="1:12" x14ac:dyDescent="0.25">
      <c r="A62" s="39"/>
      <c r="B62" s="39"/>
      <c r="G62" s="40"/>
      <c r="J62" s="1"/>
    </row>
    <row r="63" spans="1:12" x14ac:dyDescent="0.25">
      <c r="A63" s="39"/>
      <c r="B63" s="39"/>
      <c r="C63" s="39"/>
      <c r="H63" s="40"/>
      <c r="J63" s="1"/>
    </row>
    <row r="64" spans="1:12" x14ac:dyDescent="0.25">
      <c r="A64" s="39"/>
      <c r="B64" s="39"/>
      <c r="C64" s="39"/>
      <c r="H64" s="40"/>
      <c r="J64" s="1"/>
    </row>
    <row r="65" spans="1:10" x14ac:dyDescent="0.25">
      <c r="A65" s="39"/>
      <c r="B65" s="39"/>
      <c r="C65" s="39"/>
      <c r="F65" s="43">
        <v>9</v>
      </c>
      <c r="H65" s="40"/>
      <c r="J65" s="1"/>
    </row>
    <row r="66" spans="1:10" x14ac:dyDescent="0.25">
      <c r="A66" s="39"/>
      <c r="B66" s="39"/>
      <c r="C66" s="39"/>
      <c r="H66" s="40"/>
      <c r="J66" s="1"/>
    </row>
    <row r="67" spans="1:10" x14ac:dyDescent="0.25">
      <c r="A67" s="1"/>
      <c r="J67" s="1"/>
    </row>
    <row r="68" spans="1:10" x14ac:dyDescent="0.25">
      <c r="A68" s="1"/>
      <c r="J68" s="1"/>
    </row>
    <row r="69" spans="1:10" x14ac:dyDescent="0.25">
      <c r="A69" s="1"/>
      <c r="J69" s="1"/>
    </row>
    <row r="70" spans="1:10" x14ac:dyDescent="0.25">
      <c r="A70" s="1"/>
      <c r="J70" s="1"/>
    </row>
    <row r="71" spans="1:10" x14ac:dyDescent="0.25">
      <c r="A71" s="1"/>
      <c r="J71" s="1"/>
    </row>
    <row r="72" spans="1:10" x14ac:dyDescent="0.25">
      <c r="A72" s="1"/>
      <c r="J72" s="1"/>
    </row>
    <row r="73" spans="1:10" x14ac:dyDescent="0.25">
      <c r="A73" s="1"/>
      <c r="J73" s="1"/>
    </row>
    <row r="74" spans="1:10" x14ac:dyDescent="0.25">
      <c r="A74" s="1"/>
      <c r="J74" s="1"/>
    </row>
    <row r="75" spans="1:10" x14ac:dyDescent="0.25">
      <c r="A75" s="1"/>
      <c r="J75" s="1"/>
    </row>
    <row r="76" spans="1:10" x14ac:dyDescent="0.25">
      <c r="A76" s="1"/>
      <c r="J76" s="1"/>
    </row>
    <row r="77" spans="1:10" x14ac:dyDescent="0.25">
      <c r="A77" s="1"/>
      <c r="J77" s="1"/>
    </row>
    <row r="78" spans="1:10" x14ac:dyDescent="0.25">
      <c r="A78" s="1"/>
      <c r="J78" s="1"/>
    </row>
    <row r="79" spans="1:10" x14ac:dyDescent="0.25">
      <c r="A79" s="1"/>
      <c r="J79" s="1"/>
    </row>
    <row r="80" spans="1:10" x14ac:dyDescent="0.25">
      <c r="A80" s="1"/>
      <c r="J80" s="1"/>
    </row>
    <row r="81" spans="1:10" x14ac:dyDescent="0.25">
      <c r="A81" s="1"/>
      <c r="J81" s="1"/>
    </row>
    <row r="82" spans="1:10" x14ac:dyDescent="0.25">
      <c r="A82" s="1"/>
      <c r="J82" s="1"/>
    </row>
    <row r="83" spans="1:10" x14ac:dyDescent="0.25">
      <c r="A83" s="1"/>
      <c r="J83" s="1"/>
    </row>
    <row r="84" spans="1:10" x14ac:dyDescent="0.25">
      <c r="A84" s="1"/>
      <c r="J84" s="1"/>
    </row>
    <row r="85" spans="1:10" x14ac:dyDescent="0.25">
      <c r="A85" s="1"/>
      <c r="J85" s="1"/>
    </row>
    <row r="86" spans="1:10" x14ac:dyDescent="0.25">
      <c r="A86" s="1"/>
      <c r="J86" s="1"/>
    </row>
    <row r="87" spans="1:10" x14ac:dyDescent="0.25">
      <c r="A87" s="1"/>
      <c r="J87" s="1"/>
    </row>
    <row r="88" spans="1:10" x14ac:dyDescent="0.25">
      <c r="A88" s="1"/>
      <c r="J88" s="1"/>
    </row>
    <row r="89" spans="1:10" x14ac:dyDescent="0.25">
      <c r="A89" s="1"/>
      <c r="J89" s="1"/>
    </row>
    <row r="90" spans="1:10" x14ac:dyDescent="0.25">
      <c r="A90" s="1"/>
      <c r="J90" s="1"/>
    </row>
    <row r="91" spans="1:10" x14ac:dyDescent="0.25">
      <c r="A91" s="1"/>
      <c r="J91" s="1"/>
    </row>
    <row r="92" spans="1:10" x14ac:dyDescent="0.25">
      <c r="A92" s="1"/>
      <c r="J92" s="1"/>
    </row>
    <row r="93" spans="1:10" x14ac:dyDescent="0.25">
      <c r="A93" s="1"/>
      <c r="J93" s="1"/>
    </row>
    <row r="94" spans="1:10" x14ac:dyDescent="0.25">
      <c r="A94" s="1"/>
      <c r="J94" s="1"/>
    </row>
    <row r="95" spans="1:10" x14ac:dyDescent="0.25">
      <c r="A95" s="1"/>
      <c r="J95" s="1"/>
    </row>
    <row r="96" spans="1:10" x14ac:dyDescent="0.25">
      <c r="A96" s="1"/>
      <c r="J96" s="1"/>
    </row>
    <row r="97" spans="1:10" x14ac:dyDescent="0.25">
      <c r="A97" s="1"/>
      <c r="J97" s="1"/>
    </row>
    <row r="98" spans="1:10" x14ac:dyDescent="0.25">
      <c r="A98" s="1"/>
      <c r="J98" s="1"/>
    </row>
    <row r="99" spans="1:10" x14ac:dyDescent="0.25">
      <c r="A99" s="1"/>
      <c r="J99" s="1"/>
    </row>
    <row r="100" spans="1:10" x14ac:dyDescent="0.25">
      <c r="A100" s="1"/>
      <c r="J100" s="1"/>
    </row>
  </sheetData>
  <dataConsolidate/>
  <mergeCells count="12">
    <mergeCell ref="E34:G34"/>
    <mergeCell ref="H34:I34"/>
    <mergeCell ref="J34:K34"/>
    <mergeCell ref="E35:G35"/>
    <mergeCell ref="H35:I35"/>
    <mergeCell ref="J35:K35"/>
    <mergeCell ref="E1:G1"/>
    <mergeCell ref="H1:I1"/>
    <mergeCell ref="J1:K1"/>
    <mergeCell ref="E2:G2"/>
    <mergeCell ref="H2:I2"/>
    <mergeCell ref="J2:K2"/>
  </mergeCells>
  <pageMargins left="0.5" right="0.25" top="1.75" bottom="0.5" header="1" footer="0.5"/>
  <pageSetup orientation="landscape" horizontalDpi="1200" verticalDpi="1200" r:id="rId1"/>
  <headerFooter differentFirst="1" alignWithMargins="0">
    <oddHeader>&amp;C&amp;"Arial,Bold"&amp;18NUMBER OF REAL PROPERTY PARCELS -  2024
&amp;16Defined by Land Use Code</oddHeader>
    <oddFooter xml:space="preserve">&amp;C&amp;9
</oddFooter>
    <firstHeader>&amp;C&amp;"Arial,Bold"&amp;18NUMBER OF REAL PROPERTY PARCELS &amp;16- &amp;18 2024&amp;16
Defined by Land Use Code</firstHeader>
  </headerFooter>
  <rowBreaks count="1" manualBreakCount="1">
    <brk id="3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1FA35C-79A1-4101-990E-93B157E8CC26}"/>
</file>

<file path=customXml/itemProps2.xml><?xml version="1.0" encoding="utf-8"?>
<ds:datastoreItem xmlns:ds="http://schemas.openxmlformats.org/officeDocument/2006/customXml" ds:itemID="{27152041-3B98-40AF-B391-39E309FF44B3}"/>
</file>

<file path=customXml/itemProps3.xml><?xml version="1.0" encoding="utf-8"?>
<ds:datastoreItem xmlns:ds="http://schemas.openxmlformats.org/officeDocument/2006/customXml" ds:itemID="{AF79C9BE-EF67-4C7C-9ECA-566761058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2025-06-03T16:27:39Z</cp:lastPrinted>
  <dcterms:created xsi:type="dcterms:W3CDTF">2025-06-03T16:19:48Z</dcterms:created>
  <dcterms:modified xsi:type="dcterms:W3CDTF">2025-06-03T16:28:07Z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