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7A023E73-FDC0-414F-895D-F9E1D55084F4}" xr6:coauthVersionLast="47" xr6:coauthVersionMax="47" xr10:uidLastSave="{00000000-0000-0000-0000-000000000000}"/>
  <bookViews>
    <workbookView xWindow="-108" yWindow="-108" windowWidth="23256" windowHeight="12456" xr2:uid="{547BB9F6-26FE-4F97-98D3-BF916F3085F4}"/>
  </bookViews>
  <sheets>
    <sheet name="28" sheetId="1" r:id="rId1"/>
  </sheets>
  <externalReferences>
    <externalReference r:id="rId2"/>
  </externalReferences>
  <definedNames>
    <definedName name="_xlnm.Print_Area" localSheetId="0">'28'!$A$1:$D$48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C41" i="1"/>
  <c r="B41" i="1"/>
  <c r="C40" i="1"/>
  <c r="D40" i="1" s="1"/>
  <c r="B40" i="1"/>
  <c r="C39" i="1"/>
  <c r="B39" i="1"/>
  <c r="C38" i="1"/>
  <c r="B38" i="1"/>
  <c r="C37" i="1"/>
  <c r="B37" i="1"/>
  <c r="C36" i="1"/>
  <c r="B36" i="1"/>
  <c r="C35" i="1"/>
  <c r="B35" i="1"/>
  <c r="D34" i="1"/>
  <c r="C34" i="1"/>
  <c r="B34" i="1"/>
  <c r="C33" i="1"/>
  <c r="B33" i="1"/>
  <c r="C32" i="1"/>
  <c r="B32" i="1"/>
  <c r="C31" i="1"/>
  <c r="B31" i="1"/>
  <c r="C30" i="1"/>
  <c r="B30" i="1"/>
  <c r="D30" i="1" s="1"/>
  <c r="C29" i="1"/>
  <c r="B29" i="1"/>
  <c r="C28" i="1"/>
  <c r="D28" i="1" s="1"/>
  <c r="B28" i="1"/>
  <c r="C27" i="1"/>
  <c r="D27" i="1" s="1"/>
  <c r="B27" i="1"/>
  <c r="C26" i="1"/>
  <c r="D26" i="1" s="1"/>
  <c r="B26" i="1"/>
  <c r="C25" i="1"/>
  <c r="B25" i="1"/>
  <c r="C24" i="1"/>
  <c r="B24" i="1"/>
  <c r="C23" i="1"/>
  <c r="D23" i="1" s="1"/>
  <c r="B23" i="1"/>
  <c r="C22" i="1"/>
  <c r="B22" i="1"/>
  <c r="D22" i="1" s="1"/>
  <c r="C21" i="1"/>
  <c r="B21" i="1"/>
  <c r="C20" i="1"/>
  <c r="D20" i="1" s="1"/>
  <c r="B20" i="1"/>
  <c r="C19" i="1"/>
  <c r="B19" i="1"/>
  <c r="C18" i="1"/>
  <c r="B18" i="1"/>
  <c r="D18" i="1" s="1"/>
  <c r="C17" i="1"/>
  <c r="B17" i="1"/>
  <c r="C16" i="1"/>
  <c r="D16" i="1" s="1"/>
  <c r="B16" i="1"/>
  <c r="C15" i="1"/>
  <c r="B15" i="1"/>
  <c r="C14" i="1"/>
  <c r="B14" i="1"/>
  <c r="D14" i="1" s="1"/>
  <c r="C13" i="1"/>
  <c r="B13" i="1"/>
  <c r="C12" i="1"/>
  <c r="B12" i="1"/>
  <c r="D12" i="1" s="1"/>
  <c r="C11" i="1"/>
  <c r="D11" i="1" s="1"/>
  <c r="B11" i="1"/>
  <c r="C10" i="1"/>
  <c r="D10" i="1" s="1"/>
  <c r="B10" i="1"/>
  <c r="C9" i="1"/>
  <c r="D9" i="1" s="1"/>
  <c r="B9" i="1"/>
  <c r="C8" i="1"/>
  <c r="B8" i="1"/>
  <c r="C7" i="1"/>
  <c r="B7" i="1"/>
  <c r="C6" i="1"/>
  <c r="B6" i="1"/>
  <c r="D6" i="1" s="1"/>
  <c r="C5" i="1"/>
  <c r="D5" i="1" s="1"/>
  <c r="B5" i="1"/>
  <c r="C4" i="1"/>
  <c r="D4" i="1" s="1"/>
  <c r="B4" i="1"/>
  <c r="C3" i="1"/>
  <c r="B3" i="1"/>
  <c r="D17" i="1" l="1"/>
  <c r="D31" i="1"/>
  <c r="D35" i="1"/>
  <c r="D39" i="1"/>
  <c r="D7" i="1"/>
  <c r="D21" i="1"/>
  <c r="D25" i="1"/>
  <c r="D32" i="1"/>
  <c r="D36" i="1"/>
  <c r="D24" i="1"/>
  <c r="D8" i="1"/>
  <c r="D15" i="1"/>
  <c r="D29" i="1"/>
  <c r="D33" i="1"/>
  <c r="D19" i="1"/>
  <c r="D37" i="1"/>
  <c r="D41" i="1"/>
  <c r="D13" i="1"/>
  <c r="D3" i="1"/>
  <c r="D38" i="1"/>
  <c r="D44" i="1"/>
  <c r="D43" i="1"/>
</calcChain>
</file>

<file path=xl/sharedStrings.xml><?xml version="1.0" encoding="utf-8"?>
<sst xmlns="http://schemas.openxmlformats.org/spreadsheetml/2006/main" count="52" uniqueCount="51">
  <si>
    <t>TOTAL</t>
  </si>
  <si>
    <t>BUDGET $</t>
  </si>
  <si>
    <t>COUNTY</t>
  </si>
  <si>
    <t>STAFF (a)</t>
  </si>
  <si>
    <t>BUDGET</t>
  </si>
  <si>
    <t>PER FTE</t>
  </si>
  <si>
    <t>KING*</t>
  </si>
  <si>
    <t>PIERCE*</t>
  </si>
  <si>
    <t xml:space="preserve">KITTITAS </t>
  </si>
  <si>
    <t>THURSTON</t>
  </si>
  <si>
    <t>CLARK</t>
  </si>
  <si>
    <t>SNOHOMISH</t>
  </si>
  <si>
    <t>SAN JUAN</t>
  </si>
  <si>
    <t>SKAGIT</t>
  </si>
  <si>
    <t>MASON</t>
  </si>
  <si>
    <t>FRANKLIN</t>
  </si>
  <si>
    <t>WHATCOM</t>
  </si>
  <si>
    <t>GRANT</t>
  </si>
  <si>
    <t>CLALLAM</t>
  </si>
  <si>
    <t xml:space="preserve">PACIFIC </t>
  </si>
  <si>
    <t xml:space="preserve">COWLITZ </t>
  </si>
  <si>
    <t>DOUGLAS</t>
  </si>
  <si>
    <t>LINCOLN</t>
  </si>
  <si>
    <t>GARFIELD</t>
  </si>
  <si>
    <t xml:space="preserve">JEFFERSON </t>
  </si>
  <si>
    <t>WAHKIAKUM</t>
  </si>
  <si>
    <t>GRAYS HARBOR</t>
  </si>
  <si>
    <t xml:space="preserve">ISLAND </t>
  </si>
  <si>
    <t>WALLA WALLA</t>
  </si>
  <si>
    <t>SPOKANE</t>
  </si>
  <si>
    <t>KITSAP</t>
  </si>
  <si>
    <t xml:space="preserve">OKANOGAN </t>
  </si>
  <si>
    <t xml:space="preserve">LEWIS </t>
  </si>
  <si>
    <t>KLICKITAT</t>
  </si>
  <si>
    <t>CHELAN</t>
  </si>
  <si>
    <t>SKAMANIA</t>
  </si>
  <si>
    <t>FERRY</t>
  </si>
  <si>
    <t>PEND OREILLE</t>
  </si>
  <si>
    <t>BENTON*</t>
  </si>
  <si>
    <t>COLUMBIA</t>
  </si>
  <si>
    <t>ASOTIN</t>
  </si>
  <si>
    <t xml:space="preserve">STEVENS </t>
  </si>
  <si>
    <t>YAKIMA</t>
  </si>
  <si>
    <t xml:space="preserve">ADAMS   </t>
  </si>
  <si>
    <t xml:space="preserve">WHITMAN </t>
  </si>
  <si>
    <t>MEAN</t>
  </si>
  <si>
    <t>MEDIAN</t>
  </si>
  <si>
    <t xml:space="preserve">   (a)  Expected staff level for 2025 is measured against the county's budget for 2025. 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</si>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</sst>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164" fontId="3" fillId="0" borderId="0" xfId="1" applyFont="1"/>
    <xf numFmtId="164" fontId="3" fillId="0" borderId="5" xfId="1" applyFont="1" applyBorder="1"/>
    <xf numFmtId="43" fontId="3" fillId="0" borderId="5" xfId="2" applyFont="1" applyBorder="1"/>
    <xf numFmtId="42" fontId="3" fillId="0" borderId="5" xfId="3" applyNumberFormat="1" applyFont="1" applyBorder="1"/>
    <xf numFmtId="164" fontId="3" fillId="0" borderId="6" xfId="1" applyFont="1" applyBorder="1"/>
    <xf numFmtId="43" fontId="3" fillId="0" borderId="6" xfId="2" applyFont="1" applyBorder="1"/>
    <xf numFmtId="42" fontId="3" fillId="0" borderId="6" xfId="3" applyNumberFormat="1" applyFont="1" applyBorder="1"/>
    <xf numFmtId="43" fontId="3" fillId="0" borderId="6" xfId="2" applyFont="1" applyFill="1" applyBorder="1"/>
    <xf numFmtId="42" fontId="3" fillId="0" borderId="6" xfId="3" applyNumberFormat="1" applyFont="1" applyFill="1" applyBorder="1"/>
    <xf numFmtId="42" fontId="4" fillId="0" borderId="6" xfId="0" applyNumberFormat="1" applyFont="1" applyBorder="1"/>
    <xf numFmtId="164" fontId="3" fillId="0" borderId="7" xfId="1" applyFont="1" applyBorder="1"/>
    <xf numFmtId="43" fontId="3" fillId="0" borderId="7" xfId="2" applyFont="1" applyBorder="1"/>
    <xf numFmtId="42" fontId="3" fillId="0" borderId="7" xfId="3" applyNumberFormat="1" applyFont="1" applyBorder="1"/>
    <xf numFmtId="0" fontId="6" fillId="0" borderId="0" xfId="4" applyFont="1"/>
    <xf numFmtId="0" fontId="7" fillId="0" borderId="0" xfId="4" applyFont="1"/>
    <xf numFmtId="164" fontId="7" fillId="0" borderId="0" xfId="1" applyFont="1"/>
    <xf numFmtId="164" fontId="6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5" fillId="2" borderId="8" xfId="1" applyFont="1" applyFill="1" applyBorder="1"/>
    <xf numFmtId="43" fontId="5" fillId="2" borderId="9" xfId="2" applyFont="1" applyFill="1" applyBorder="1"/>
    <xf numFmtId="42" fontId="5" fillId="2" borderId="10" xfId="3" applyNumberFormat="1" applyFont="1" applyFill="1" applyBorder="1"/>
    <xf numFmtId="44" fontId="5" fillId="2" borderId="11" xfId="3" applyFont="1" applyFill="1" applyBorder="1"/>
    <xf numFmtId="164" fontId="5" fillId="2" borderId="9" xfId="1" applyFont="1" applyFill="1" applyBorder="1"/>
    <xf numFmtId="42" fontId="5" fillId="2" borderId="11" xfId="3" applyNumberFormat="1" applyFont="1" applyFill="1" applyBorder="1"/>
  </cellXfs>
  <cellStyles count="5">
    <cellStyle name="Comma 2" xfId="2" xr:uid="{946F7986-2567-4A7A-BCF9-B6AC8D359A66}"/>
    <cellStyle name="Currency 2" xfId="3" xr:uid="{FD592F48-13E9-45F4-A487-49D2C03DE1B6}"/>
    <cellStyle name="Normal" xfId="0" builtinId="0"/>
    <cellStyle name="Normal 2" xfId="4" xr:uid="{2EC89AA3-8734-47FB-B3AD-C979BC14807D}"/>
    <cellStyle name="Normal_21" xfId="1" xr:uid="{9AD17575-6E27-48EC-8B07-EC3C91BC4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X4">
            <v>397492</v>
          </cell>
          <cell r="FU4">
            <v>6</v>
          </cell>
        </row>
        <row r="5">
          <cell r="DX5">
            <v>399010</v>
          </cell>
          <cell r="FU5">
            <v>5</v>
          </cell>
        </row>
        <row r="6">
          <cell r="DX6">
            <v>1923468</v>
          </cell>
          <cell r="FU6">
            <v>23</v>
          </cell>
        </row>
        <row r="7">
          <cell r="DX7">
            <v>1672343</v>
          </cell>
          <cell r="FU7">
            <v>18.5</v>
          </cell>
        </row>
        <row r="8">
          <cell r="DX8">
            <v>2158067</v>
          </cell>
          <cell r="FU8">
            <v>18.5</v>
          </cell>
        </row>
        <row r="9">
          <cell r="DX9">
            <v>5529908</v>
          </cell>
          <cell r="FU9">
            <v>43</v>
          </cell>
        </row>
        <row r="10">
          <cell r="DX10">
            <v>245297</v>
          </cell>
          <cell r="FU10">
            <v>3</v>
          </cell>
        </row>
        <row r="11">
          <cell r="DX11">
            <v>2312469</v>
          </cell>
          <cell r="FU11">
            <v>20.75</v>
          </cell>
        </row>
        <row r="12">
          <cell r="DX12">
            <v>981892</v>
          </cell>
          <cell r="FU12">
            <v>9</v>
          </cell>
        </row>
        <row r="13">
          <cell r="DX13">
            <v>352747.32</v>
          </cell>
          <cell r="FU13">
            <v>4</v>
          </cell>
        </row>
        <row r="14">
          <cell r="DX14">
            <v>1808330</v>
          </cell>
          <cell r="FU14">
            <v>15</v>
          </cell>
        </row>
        <row r="15">
          <cell r="DX15">
            <v>217585</v>
          </cell>
          <cell r="FU15">
            <v>2</v>
          </cell>
        </row>
        <row r="16">
          <cell r="DX16">
            <v>1891643</v>
          </cell>
          <cell r="FU16">
            <v>16</v>
          </cell>
        </row>
        <row r="17">
          <cell r="DX17">
            <v>1786848</v>
          </cell>
          <cell r="FU17">
            <v>17</v>
          </cell>
        </row>
        <row r="18">
          <cell r="DX18">
            <v>1511334</v>
          </cell>
          <cell r="FU18">
            <v>15</v>
          </cell>
        </row>
        <row r="19">
          <cell r="DX19">
            <v>1107804</v>
          </cell>
          <cell r="FU19">
            <v>10.39</v>
          </cell>
        </row>
        <row r="20">
          <cell r="DX20">
            <v>31348061</v>
          </cell>
          <cell r="FU20">
            <v>210</v>
          </cell>
        </row>
        <row r="21">
          <cell r="DX21">
            <v>2303521</v>
          </cell>
          <cell r="FU21">
            <v>24</v>
          </cell>
        </row>
        <row r="22">
          <cell r="DX22">
            <v>1864255</v>
          </cell>
          <cell r="FU22">
            <v>14</v>
          </cell>
        </row>
        <row r="23">
          <cell r="DX23">
            <v>826210</v>
          </cell>
          <cell r="FU23">
            <v>9</v>
          </cell>
        </row>
        <row r="24">
          <cell r="DX24">
            <v>1896637</v>
          </cell>
          <cell r="FU24">
            <v>20</v>
          </cell>
        </row>
        <row r="25">
          <cell r="DX25">
            <v>545393</v>
          </cell>
          <cell r="FU25">
            <v>5</v>
          </cell>
        </row>
        <row r="26">
          <cell r="DX26">
            <v>1572208</v>
          </cell>
          <cell r="FU26">
            <v>13</v>
          </cell>
        </row>
        <row r="27">
          <cell r="DX27">
            <v>1329777</v>
          </cell>
          <cell r="FU27">
            <v>14</v>
          </cell>
        </row>
        <row r="28">
          <cell r="DX28">
            <v>911167</v>
          </cell>
          <cell r="FU28">
            <v>8</v>
          </cell>
        </row>
        <row r="29">
          <cell r="DX29">
            <v>440618.29</v>
          </cell>
          <cell r="FU29">
            <v>5</v>
          </cell>
        </row>
        <row r="30">
          <cell r="DX30">
            <v>9609545</v>
          </cell>
          <cell r="FU30">
            <v>66.25</v>
          </cell>
        </row>
        <row r="31">
          <cell r="DX31">
            <v>1508802</v>
          </cell>
          <cell r="FU31">
            <v>12</v>
          </cell>
        </row>
        <row r="32">
          <cell r="DX32">
            <v>2446284</v>
          </cell>
          <cell r="FU32">
            <v>20</v>
          </cell>
        </row>
        <row r="33">
          <cell r="DX33">
            <v>360611</v>
          </cell>
          <cell r="FU33">
            <v>4</v>
          </cell>
        </row>
        <row r="34">
          <cell r="DX34">
            <v>8409807</v>
          </cell>
          <cell r="FU34">
            <v>66.5</v>
          </cell>
        </row>
        <row r="35">
          <cell r="DX35">
            <v>4584000</v>
          </cell>
          <cell r="FU35">
            <v>47</v>
          </cell>
        </row>
        <row r="36">
          <cell r="DX36">
            <v>1028370</v>
          </cell>
          <cell r="FU36">
            <v>13.125</v>
          </cell>
        </row>
        <row r="37">
          <cell r="DX37">
            <v>3936694</v>
          </cell>
          <cell r="FU37">
            <v>30</v>
          </cell>
        </row>
        <row r="38">
          <cell r="DX38">
            <v>421531</v>
          </cell>
          <cell r="FU38">
            <v>4</v>
          </cell>
        </row>
        <row r="39">
          <cell r="DX39">
            <v>1369397</v>
          </cell>
          <cell r="FU39">
            <v>14</v>
          </cell>
        </row>
        <row r="40">
          <cell r="DX40">
            <v>3798753</v>
          </cell>
          <cell r="FU40">
            <v>32</v>
          </cell>
        </row>
        <row r="41">
          <cell r="DX41">
            <v>409491</v>
          </cell>
          <cell r="FU41">
            <v>6.5</v>
          </cell>
        </row>
        <row r="42">
          <cell r="DX42">
            <v>1827147</v>
          </cell>
          <cell r="FU42">
            <v>25</v>
          </cell>
        </row>
        <row r="43">
          <cell r="DX43">
            <v>107044516.61</v>
          </cell>
          <cell r="FU43">
            <v>888.51499999999999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F1EC-E990-4949-8522-F6F223BAFA8C}">
  <sheetPr>
    <tabColor rgb="FF00B050"/>
  </sheetPr>
  <dimension ref="A1:E51"/>
  <sheetViews>
    <sheetView tabSelected="1" view="pageLayout" topLeftCell="A35" zoomScaleNormal="100" workbookViewId="0">
      <selection activeCell="A38" sqref="A38"/>
    </sheetView>
  </sheetViews>
  <sheetFormatPr defaultRowHeight="13.2" x14ac:dyDescent="0.25"/>
  <cols>
    <col min="1" max="1" width="25" style="1" customWidth="1"/>
    <col min="2" max="4" width="20.6640625" style="1" customWidth="1"/>
    <col min="5" max="255" width="8.88671875" style="1"/>
    <col min="256" max="256" width="26.33203125" style="1" customWidth="1"/>
    <col min="257" max="257" width="10" style="1" customWidth="1"/>
    <col min="258" max="258" width="13.33203125" style="1" customWidth="1"/>
    <col min="259" max="259" width="16" style="1" customWidth="1"/>
    <col min="260" max="260" width="19.5546875" style="1" customWidth="1"/>
    <col min="261" max="511" width="8.88671875" style="1"/>
    <col min="512" max="512" width="26.33203125" style="1" customWidth="1"/>
    <col min="513" max="513" width="10" style="1" customWidth="1"/>
    <col min="514" max="514" width="13.33203125" style="1" customWidth="1"/>
    <col min="515" max="515" width="16" style="1" customWidth="1"/>
    <col min="516" max="516" width="19.5546875" style="1" customWidth="1"/>
    <col min="517" max="767" width="8.88671875" style="1"/>
    <col min="768" max="768" width="26.33203125" style="1" customWidth="1"/>
    <col min="769" max="769" width="10" style="1" customWidth="1"/>
    <col min="770" max="770" width="13.33203125" style="1" customWidth="1"/>
    <col min="771" max="771" width="16" style="1" customWidth="1"/>
    <col min="772" max="772" width="19.554687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3.33203125" style="1" customWidth="1"/>
    <col min="1027" max="1027" width="16" style="1" customWidth="1"/>
    <col min="1028" max="1028" width="19.554687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3.33203125" style="1" customWidth="1"/>
    <col min="1283" max="1283" width="16" style="1" customWidth="1"/>
    <col min="1284" max="1284" width="19.554687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3.33203125" style="1" customWidth="1"/>
    <col min="1539" max="1539" width="16" style="1" customWidth="1"/>
    <col min="1540" max="1540" width="19.554687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3.33203125" style="1" customWidth="1"/>
    <col min="1795" max="1795" width="16" style="1" customWidth="1"/>
    <col min="1796" max="1796" width="19.554687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3.33203125" style="1" customWidth="1"/>
    <col min="2051" max="2051" width="16" style="1" customWidth="1"/>
    <col min="2052" max="2052" width="19.554687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3.33203125" style="1" customWidth="1"/>
    <col min="2307" max="2307" width="16" style="1" customWidth="1"/>
    <col min="2308" max="2308" width="19.554687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3.33203125" style="1" customWidth="1"/>
    <col min="2563" max="2563" width="16" style="1" customWidth="1"/>
    <col min="2564" max="2564" width="19.554687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3.33203125" style="1" customWidth="1"/>
    <col min="2819" max="2819" width="16" style="1" customWidth="1"/>
    <col min="2820" max="2820" width="19.554687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3.33203125" style="1" customWidth="1"/>
    <col min="3075" max="3075" width="16" style="1" customWidth="1"/>
    <col min="3076" max="3076" width="19.554687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3.33203125" style="1" customWidth="1"/>
    <col min="3331" max="3331" width="16" style="1" customWidth="1"/>
    <col min="3332" max="3332" width="19.554687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3.33203125" style="1" customWidth="1"/>
    <col min="3587" max="3587" width="16" style="1" customWidth="1"/>
    <col min="3588" max="3588" width="19.554687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3.33203125" style="1" customWidth="1"/>
    <col min="3843" max="3843" width="16" style="1" customWidth="1"/>
    <col min="3844" max="3844" width="19.554687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3.33203125" style="1" customWidth="1"/>
    <col min="4099" max="4099" width="16" style="1" customWidth="1"/>
    <col min="4100" max="4100" width="19.554687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3.33203125" style="1" customWidth="1"/>
    <col min="4355" max="4355" width="16" style="1" customWidth="1"/>
    <col min="4356" max="4356" width="19.554687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3.33203125" style="1" customWidth="1"/>
    <col min="4611" max="4611" width="16" style="1" customWidth="1"/>
    <col min="4612" max="4612" width="19.554687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3.33203125" style="1" customWidth="1"/>
    <col min="4867" max="4867" width="16" style="1" customWidth="1"/>
    <col min="4868" max="4868" width="19.554687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3.33203125" style="1" customWidth="1"/>
    <col min="5123" max="5123" width="16" style="1" customWidth="1"/>
    <col min="5124" max="5124" width="19.554687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3.33203125" style="1" customWidth="1"/>
    <col min="5379" max="5379" width="16" style="1" customWidth="1"/>
    <col min="5380" max="5380" width="19.554687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3.33203125" style="1" customWidth="1"/>
    <col min="5635" max="5635" width="16" style="1" customWidth="1"/>
    <col min="5636" max="5636" width="19.554687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3.33203125" style="1" customWidth="1"/>
    <col min="5891" max="5891" width="16" style="1" customWidth="1"/>
    <col min="5892" max="5892" width="19.554687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3.33203125" style="1" customWidth="1"/>
    <col min="6147" max="6147" width="16" style="1" customWidth="1"/>
    <col min="6148" max="6148" width="19.554687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3.33203125" style="1" customWidth="1"/>
    <col min="6403" max="6403" width="16" style="1" customWidth="1"/>
    <col min="6404" max="6404" width="19.554687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3.33203125" style="1" customWidth="1"/>
    <col min="6659" max="6659" width="16" style="1" customWidth="1"/>
    <col min="6660" max="6660" width="19.554687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3.33203125" style="1" customWidth="1"/>
    <col min="6915" max="6915" width="16" style="1" customWidth="1"/>
    <col min="6916" max="6916" width="19.554687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3.33203125" style="1" customWidth="1"/>
    <col min="7171" max="7171" width="16" style="1" customWidth="1"/>
    <col min="7172" max="7172" width="19.554687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3.33203125" style="1" customWidth="1"/>
    <col min="7427" max="7427" width="16" style="1" customWidth="1"/>
    <col min="7428" max="7428" width="19.554687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3.33203125" style="1" customWidth="1"/>
    <col min="7683" max="7683" width="16" style="1" customWidth="1"/>
    <col min="7684" max="7684" width="19.554687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3.33203125" style="1" customWidth="1"/>
    <col min="7939" max="7939" width="16" style="1" customWidth="1"/>
    <col min="7940" max="7940" width="19.554687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3.33203125" style="1" customWidth="1"/>
    <col min="8195" max="8195" width="16" style="1" customWidth="1"/>
    <col min="8196" max="8196" width="19.554687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3.33203125" style="1" customWidth="1"/>
    <col min="8451" max="8451" width="16" style="1" customWidth="1"/>
    <col min="8452" max="8452" width="19.554687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3.33203125" style="1" customWidth="1"/>
    <col min="8707" max="8707" width="16" style="1" customWidth="1"/>
    <col min="8708" max="8708" width="19.554687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3.33203125" style="1" customWidth="1"/>
    <col min="8963" max="8963" width="16" style="1" customWidth="1"/>
    <col min="8964" max="8964" width="19.554687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3.33203125" style="1" customWidth="1"/>
    <col min="9219" max="9219" width="16" style="1" customWidth="1"/>
    <col min="9220" max="9220" width="19.554687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3.33203125" style="1" customWidth="1"/>
    <col min="9475" max="9475" width="16" style="1" customWidth="1"/>
    <col min="9476" max="9476" width="19.554687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3.33203125" style="1" customWidth="1"/>
    <col min="9731" max="9731" width="16" style="1" customWidth="1"/>
    <col min="9732" max="9732" width="19.554687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3.33203125" style="1" customWidth="1"/>
    <col min="9987" max="9987" width="16" style="1" customWidth="1"/>
    <col min="9988" max="9988" width="19.554687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3.33203125" style="1" customWidth="1"/>
    <col min="10243" max="10243" width="16" style="1" customWidth="1"/>
    <col min="10244" max="10244" width="19.554687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3.33203125" style="1" customWidth="1"/>
    <col min="10499" max="10499" width="16" style="1" customWidth="1"/>
    <col min="10500" max="10500" width="19.554687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3.33203125" style="1" customWidth="1"/>
    <col min="10755" max="10755" width="16" style="1" customWidth="1"/>
    <col min="10756" max="10756" width="19.554687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3.33203125" style="1" customWidth="1"/>
    <col min="11011" max="11011" width="16" style="1" customWidth="1"/>
    <col min="11012" max="11012" width="19.554687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3.33203125" style="1" customWidth="1"/>
    <col min="11267" max="11267" width="16" style="1" customWidth="1"/>
    <col min="11268" max="11268" width="19.554687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3.33203125" style="1" customWidth="1"/>
    <col min="11523" max="11523" width="16" style="1" customWidth="1"/>
    <col min="11524" max="11524" width="19.554687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3.33203125" style="1" customWidth="1"/>
    <col min="11779" max="11779" width="16" style="1" customWidth="1"/>
    <col min="11780" max="11780" width="19.554687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3.33203125" style="1" customWidth="1"/>
    <col min="12035" max="12035" width="16" style="1" customWidth="1"/>
    <col min="12036" max="12036" width="19.554687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3.33203125" style="1" customWidth="1"/>
    <col min="12291" max="12291" width="16" style="1" customWidth="1"/>
    <col min="12292" max="12292" width="19.554687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3.33203125" style="1" customWidth="1"/>
    <col min="12547" max="12547" width="16" style="1" customWidth="1"/>
    <col min="12548" max="12548" width="19.554687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3.33203125" style="1" customWidth="1"/>
    <col min="12803" max="12803" width="16" style="1" customWidth="1"/>
    <col min="12804" max="12804" width="19.554687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3.33203125" style="1" customWidth="1"/>
    <col min="13059" max="13059" width="16" style="1" customWidth="1"/>
    <col min="13060" max="13060" width="19.554687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3.33203125" style="1" customWidth="1"/>
    <col min="13315" max="13315" width="16" style="1" customWidth="1"/>
    <col min="13316" max="13316" width="19.554687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3.33203125" style="1" customWidth="1"/>
    <col min="13571" max="13571" width="16" style="1" customWidth="1"/>
    <col min="13572" max="13572" width="19.554687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3.33203125" style="1" customWidth="1"/>
    <col min="13827" max="13827" width="16" style="1" customWidth="1"/>
    <col min="13828" max="13828" width="19.554687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3.33203125" style="1" customWidth="1"/>
    <col min="14083" max="14083" width="16" style="1" customWidth="1"/>
    <col min="14084" max="14084" width="19.554687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3.33203125" style="1" customWidth="1"/>
    <col min="14339" max="14339" width="16" style="1" customWidth="1"/>
    <col min="14340" max="14340" width="19.554687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3.33203125" style="1" customWidth="1"/>
    <col min="14595" max="14595" width="16" style="1" customWidth="1"/>
    <col min="14596" max="14596" width="19.554687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3.33203125" style="1" customWidth="1"/>
    <col min="14851" max="14851" width="16" style="1" customWidth="1"/>
    <col min="14852" max="14852" width="19.554687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3.33203125" style="1" customWidth="1"/>
    <col min="15107" max="15107" width="16" style="1" customWidth="1"/>
    <col min="15108" max="15108" width="19.554687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3.33203125" style="1" customWidth="1"/>
    <col min="15363" max="15363" width="16" style="1" customWidth="1"/>
    <col min="15364" max="15364" width="19.554687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3.33203125" style="1" customWidth="1"/>
    <col min="15619" max="15619" width="16" style="1" customWidth="1"/>
    <col min="15620" max="15620" width="19.554687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3.33203125" style="1" customWidth="1"/>
    <col min="15875" max="15875" width="16" style="1" customWidth="1"/>
    <col min="15876" max="15876" width="19.554687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3.33203125" style="1" customWidth="1"/>
    <col min="16131" max="16131" width="16" style="1" customWidth="1"/>
    <col min="16132" max="16132" width="19.5546875" style="1" customWidth="1"/>
    <col min="16133" max="16384" width="8.88671875" style="1"/>
  </cols>
  <sheetData>
    <row r="1" spans="1:4" ht="15.6" x14ac:dyDescent="0.3">
      <c r="A1" s="18"/>
      <c r="B1" s="18" t="s">
        <v>0</v>
      </c>
      <c r="C1" s="18">
        <v>2025</v>
      </c>
      <c r="D1" s="19" t="s">
        <v>1</v>
      </c>
    </row>
    <row r="2" spans="1:4" ht="16.2" thickBot="1" x14ac:dyDescent="0.35">
      <c r="A2" s="20" t="s">
        <v>2</v>
      </c>
      <c r="B2" s="20" t="s">
        <v>3</v>
      </c>
      <c r="C2" s="21" t="s">
        <v>4</v>
      </c>
      <c r="D2" s="20" t="s">
        <v>5</v>
      </c>
    </row>
    <row r="3" spans="1:4" ht="12.9" customHeight="1" x14ac:dyDescent="0.25">
      <c r="A3" s="2" t="s">
        <v>6</v>
      </c>
      <c r="B3" s="3">
        <f>'[1]Progress Report Input'!FU20</f>
        <v>210</v>
      </c>
      <c r="C3" s="4">
        <f>'[1]Progress Report Input'!DX20</f>
        <v>31348061</v>
      </c>
      <c r="D3" s="4">
        <f>C3/B3</f>
        <v>149276.48095238095</v>
      </c>
    </row>
    <row r="4" spans="1:4" ht="12.9" customHeight="1" x14ac:dyDescent="0.25">
      <c r="A4" s="5" t="s">
        <v>7</v>
      </c>
      <c r="B4" s="6">
        <f>'[1]Progress Report Input'!FU30</f>
        <v>66.25</v>
      </c>
      <c r="C4" s="7">
        <f>'[1]Progress Report Input'!DX30</f>
        <v>9609545</v>
      </c>
      <c r="D4" s="7">
        <f>C4/B4</f>
        <v>145049.7358490566</v>
      </c>
    </row>
    <row r="5" spans="1:4" ht="12.9" customHeight="1" x14ac:dyDescent="0.25">
      <c r="A5" s="5" t="s">
        <v>8</v>
      </c>
      <c r="B5" s="6">
        <f>'[1]Progress Report Input'!FU22</f>
        <v>14</v>
      </c>
      <c r="C5" s="7">
        <f>'[1]Progress Report Input'!DX22</f>
        <v>1864255</v>
      </c>
      <c r="D5" s="7">
        <f>C5/B5</f>
        <v>133161.07142857142</v>
      </c>
    </row>
    <row r="6" spans="1:4" ht="12.9" customHeight="1" x14ac:dyDescent="0.25">
      <c r="A6" s="5" t="s">
        <v>9</v>
      </c>
      <c r="B6" s="6">
        <f>'[1]Progress Report Input'!FU37</f>
        <v>30</v>
      </c>
      <c r="C6" s="7">
        <f>'[1]Progress Report Input'!DX37</f>
        <v>3936694</v>
      </c>
      <c r="D6" s="7">
        <f>C6/B6</f>
        <v>131223.13333333333</v>
      </c>
    </row>
    <row r="7" spans="1:4" ht="12.9" customHeight="1" x14ac:dyDescent="0.25">
      <c r="A7" s="5" t="s">
        <v>10</v>
      </c>
      <c r="B7" s="6">
        <f>'[1]Progress Report Input'!FU9</f>
        <v>43</v>
      </c>
      <c r="C7" s="7">
        <f>'[1]Progress Report Input'!DX9</f>
        <v>5529908</v>
      </c>
      <c r="D7" s="7">
        <f>C7/B7</f>
        <v>128602.51162790698</v>
      </c>
    </row>
    <row r="8" spans="1:4" ht="12.9" customHeight="1" x14ac:dyDescent="0.25">
      <c r="A8" s="5" t="s">
        <v>11</v>
      </c>
      <c r="B8" s="6">
        <f>'[1]Progress Report Input'!FU34</f>
        <v>66.5</v>
      </c>
      <c r="C8" s="7">
        <f>'[1]Progress Report Input'!DX34</f>
        <v>8409807</v>
      </c>
      <c r="D8" s="7">
        <f>C8/B8</f>
        <v>126463.26315789473</v>
      </c>
    </row>
    <row r="9" spans="1:4" ht="12.9" customHeight="1" x14ac:dyDescent="0.25">
      <c r="A9" s="5" t="s">
        <v>12</v>
      </c>
      <c r="B9" s="6">
        <f>'[1]Progress Report Input'!FU31</f>
        <v>12</v>
      </c>
      <c r="C9" s="7">
        <f>'[1]Progress Report Input'!DX31</f>
        <v>1508802</v>
      </c>
      <c r="D9" s="7">
        <f>C9/B9</f>
        <v>125733.5</v>
      </c>
    </row>
    <row r="10" spans="1:4" ht="12.9" customHeight="1" x14ac:dyDescent="0.25">
      <c r="A10" s="5" t="s">
        <v>13</v>
      </c>
      <c r="B10" s="6">
        <f>'[1]Progress Report Input'!FU32</f>
        <v>20</v>
      </c>
      <c r="C10" s="7">
        <f>'[1]Progress Report Input'!DX32</f>
        <v>2446284</v>
      </c>
      <c r="D10" s="7">
        <f>C10/B10</f>
        <v>122314.2</v>
      </c>
    </row>
    <row r="11" spans="1:4" ht="12.9" customHeight="1" x14ac:dyDescent="0.25">
      <c r="A11" s="5" t="s">
        <v>14</v>
      </c>
      <c r="B11" s="6">
        <f>'[1]Progress Report Input'!FU26</f>
        <v>13</v>
      </c>
      <c r="C11" s="7">
        <f>'[1]Progress Report Input'!DX26</f>
        <v>1572208</v>
      </c>
      <c r="D11" s="7">
        <f>C11/B11</f>
        <v>120939.07692307692</v>
      </c>
    </row>
    <row r="12" spans="1:4" ht="12.9" customHeight="1" x14ac:dyDescent="0.25">
      <c r="A12" s="5" t="s">
        <v>15</v>
      </c>
      <c r="B12" s="6">
        <f>'[1]Progress Report Input'!FU14</f>
        <v>15</v>
      </c>
      <c r="C12" s="7">
        <f>'[1]Progress Report Input'!DX14</f>
        <v>1808330</v>
      </c>
      <c r="D12" s="7">
        <f>C12/B12</f>
        <v>120555.33333333333</v>
      </c>
    </row>
    <row r="13" spans="1:4" ht="12.9" customHeight="1" x14ac:dyDescent="0.25">
      <c r="A13" s="5" t="s">
        <v>16</v>
      </c>
      <c r="B13" s="6">
        <f>'[1]Progress Report Input'!FU40</f>
        <v>32</v>
      </c>
      <c r="C13" s="7">
        <f>'[1]Progress Report Input'!DX40</f>
        <v>3798753</v>
      </c>
      <c r="D13" s="7">
        <f>C13/B13</f>
        <v>118711.03125</v>
      </c>
    </row>
    <row r="14" spans="1:4" ht="12.9" customHeight="1" x14ac:dyDescent="0.25">
      <c r="A14" s="5" t="s">
        <v>17</v>
      </c>
      <c r="B14" s="8">
        <f>'[1]Progress Report Input'!FU16</f>
        <v>16</v>
      </c>
      <c r="C14" s="9">
        <f>'[1]Progress Report Input'!DX16</f>
        <v>1891643</v>
      </c>
      <c r="D14" s="9">
        <f>C14/B14</f>
        <v>118227.6875</v>
      </c>
    </row>
    <row r="15" spans="1:4" ht="12.9" customHeight="1" x14ac:dyDescent="0.25">
      <c r="A15" s="5" t="s">
        <v>18</v>
      </c>
      <c r="B15" s="6">
        <f>'[1]Progress Report Input'!FU8</f>
        <v>18.5</v>
      </c>
      <c r="C15" s="7">
        <f>'[1]Progress Report Input'!DX8</f>
        <v>2158067</v>
      </c>
      <c r="D15" s="7">
        <f>C15/B15</f>
        <v>116652.27027027027</v>
      </c>
    </row>
    <row r="16" spans="1:4" ht="12.9" customHeight="1" x14ac:dyDescent="0.25">
      <c r="A16" s="5" t="s">
        <v>19</v>
      </c>
      <c r="B16" s="6">
        <f>'[1]Progress Report Input'!FU28</f>
        <v>8</v>
      </c>
      <c r="C16" s="7">
        <f>'[1]Progress Report Input'!DX28</f>
        <v>911167</v>
      </c>
      <c r="D16" s="7">
        <f>C16/B16</f>
        <v>113895.875</v>
      </c>
    </row>
    <row r="17" spans="1:4" ht="12.9" customHeight="1" x14ac:dyDescent="0.25">
      <c r="A17" s="5" t="s">
        <v>20</v>
      </c>
      <c r="B17" s="6">
        <f>'[1]Progress Report Input'!FU11</f>
        <v>20.75</v>
      </c>
      <c r="C17" s="7">
        <f>'[1]Progress Report Input'!DX11</f>
        <v>2312469</v>
      </c>
      <c r="D17" s="7">
        <f>C17/B17</f>
        <v>111444.2891566265</v>
      </c>
    </row>
    <row r="18" spans="1:4" ht="12.9" customHeight="1" x14ac:dyDescent="0.25">
      <c r="A18" s="5" t="s">
        <v>21</v>
      </c>
      <c r="B18" s="6">
        <f>'[1]Progress Report Input'!FU12</f>
        <v>9</v>
      </c>
      <c r="C18" s="7">
        <f>'[1]Progress Report Input'!DX12</f>
        <v>981892</v>
      </c>
      <c r="D18" s="7">
        <f>C18/B18</f>
        <v>109099.11111111111</v>
      </c>
    </row>
    <row r="19" spans="1:4" ht="12.9" customHeight="1" x14ac:dyDescent="0.25">
      <c r="A19" s="5" t="s">
        <v>22</v>
      </c>
      <c r="B19" s="6">
        <f>'[1]Progress Report Input'!FU25</f>
        <v>5</v>
      </c>
      <c r="C19" s="7">
        <f>'[1]Progress Report Input'!DX25</f>
        <v>545393</v>
      </c>
      <c r="D19" s="7">
        <f>C19/B19</f>
        <v>109078.6</v>
      </c>
    </row>
    <row r="20" spans="1:4" ht="12.9" customHeight="1" x14ac:dyDescent="0.25">
      <c r="A20" s="5" t="s">
        <v>23</v>
      </c>
      <c r="B20" s="6">
        <f>'[1]Progress Report Input'!FU15</f>
        <v>2</v>
      </c>
      <c r="C20" s="7">
        <f>'[1]Progress Report Input'!DX15</f>
        <v>217585</v>
      </c>
      <c r="D20" s="7">
        <f>C20/B20</f>
        <v>108792.5</v>
      </c>
    </row>
    <row r="21" spans="1:4" ht="12.9" customHeight="1" x14ac:dyDescent="0.25">
      <c r="A21" s="5" t="s">
        <v>24</v>
      </c>
      <c r="B21" s="8">
        <f>'[1]Progress Report Input'!FU19</f>
        <v>10.39</v>
      </c>
      <c r="C21" s="9">
        <f>'[1]Progress Report Input'!DX19</f>
        <v>1107804</v>
      </c>
      <c r="D21" s="9">
        <f>C21/B21</f>
        <v>106622.13666987488</v>
      </c>
    </row>
    <row r="22" spans="1:4" ht="12.9" customHeight="1" x14ac:dyDescent="0.25">
      <c r="A22" s="5" t="s">
        <v>25</v>
      </c>
      <c r="B22" s="6">
        <f>'[1]Progress Report Input'!FU38</f>
        <v>4</v>
      </c>
      <c r="C22" s="7">
        <f>'[1]Progress Report Input'!DX38</f>
        <v>421531</v>
      </c>
      <c r="D22" s="7">
        <f>C22/B22</f>
        <v>105382.75</v>
      </c>
    </row>
    <row r="23" spans="1:4" ht="12.9" customHeight="1" x14ac:dyDescent="0.25">
      <c r="A23" s="5" t="s">
        <v>26</v>
      </c>
      <c r="B23" s="6">
        <f>'[1]Progress Report Input'!FU17</f>
        <v>17</v>
      </c>
      <c r="C23" s="7">
        <f>'[1]Progress Report Input'!DX17</f>
        <v>1786848</v>
      </c>
      <c r="D23" s="7">
        <f>C23/B23</f>
        <v>105108.70588235294</v>
      </c>
    </row>
    <row r="24" spans="1:4" ht="12.9" customHeight="1" x14ac:dyDescent="0.25">
      <c r="A24" s="5" t="s">
        <v>27</v>
      </c>
      <c r="B24" s="6">
        <f>'[1]Progress Report Input'!FU18</f>
        <v>15</v>
      </c>
      <c r="C24" s="7">
        <f>'[1]Progress Report Input'!DX18</f>
        <v>1511334</v>
      </c>
      <c r="D24" s="7">
        <f>C24/B24</f>
        <v>100755.6</v>
      </c>
    </row>
    <row r="25" spans="1:4" ht="12.9" customHeight="1" x14ac:dyDescent="0.25">
      <c r="A25" s="5" t="s">
        <v>28</v>
      </c>
      <c r="B25" s="6">
        <f>'[1]Progress Report Input'!FU39</f>
        <v>14</v>
      </c>
      <c r="C25" s="7">
        <f>'[1]Progress Report Input'!DX39</f>
        <v>1369397</v>
      </c>
      <c r="D25" s="7">
        <f>C25/B25</f>
        <v>97814.071428571435</v>
      </c>
    </row>
    <row r="26" spans="1:4" ht="12.9" customHeight="1" x14ac:dyDescent="0.25">
      <c r="A26" s="5" t="s">
        <v>29</v>
      </c>
      <c r="B26" s="6">
        <f>'[1]Progress Report Input'!FU35</f>
        <v>47</v>
      </c>
      <c r="C26" s="7">
        <f>'[1]Progress Report Input'!DX35</f>
        <v>4584000</v>
      </c>
      <c r="D26" s="7">
        <f>C26/B26</f>
        <v>97531.914893617024</v>
      </c>
    </row>
    <row r="27" spans="1:4" ht="12.9" customHeight="1" x14ac:dyDescent="0.25">
      <c r="A27" s="5" t="s">
        <v>30</v>
      </c>
      <c r="B27" s="6">
        <f>'[1]Progress Report Input'!FU21</f>
        <v>24</v>
      </c>
      <c r="C27" s="7">
        <f>'[1]Progress Report Input'!DX21</f>
        <v>2303521</v>
      </c>
      <c r="D27" s="7">
        <f>C27/B27</f>
        <v>95980.041666666672</v>
      </c>
    </row>
    <row r="28" spans="1:4" ht="12.9" customHeight="1" x14ac:dyDescent="0.25">
      <c r="A28" s="5" t="s">
        <v>31</v>
      </c>
      <c r="B28" s="6">
        <f>'[1]Progress Report Input'!FU27</f>
        <v>14</v>
      </c>
      <c r="C28" s="7">
        <f>'[1]Progress Report Input'!DX27</f>
        <v>1329777</v>
      </c>
      <c r="D28" s="7">
        <f>C28/B28</f>
        <v>94984.071428571435</v>
      </c>
    </row>
    <row r="29" spans="1:4" ht="12.9" customHeight="1" x14ac:dyDescent="0.25">
      <c r="A29" s="5" t="s">
        <v>32</v>
      </c>
      <c r="B29" s="6">
        <f>'[1]Progress Report Input'!FU24</f>
        <v>20</v>
      </c>
      <c r="C29" s="7">
        <f>'[1]Progress Report Input'!DX24</f>
        <v>1896637</v>
      </c>
      <c r="D29" s="7">
        <f>C29/B29</f>
        <v>94831.85</v>
      </c>
    </row>
    <row r="30" spans="1:4" ht="12.9" customHeight="1" x14ac:dyDescent="0.25">
      <c r="A30" s="5" t="s">
        <v>33</v>
      </c>
      <c r="B30" s="6">
        <f>'[1]Progress Report Input'!FU23</f>
        <v>9</v>
      </c>
      <c r="C30" s="7">
        <f>'[1]Progress Report Input'!DX23</f>
        <v>826210</v>
      </c>
      <c r="D30" s="7">
        <f>C30/B30</f>
        <v>91801.111111111109</v>
      </c>
    </row>
    <row r="31" spans="1:4" ht="12.9" customHeight="1" x14ac:dyDescent="0.25">
      <c r="A31" s="5" t="s">
        <v>34</v>
      </c>
      <c r="B31" s="6">
        <f>'[1]Progress Report Input'!FU7</f>
        <v>18.5</v>
      </c>
      <c r="C31" s="7">
        <f>'[1]Progress Report Input'!DX7</f>
        <v>1672343</v>
      </c>
      <c r="D31" s="7">
        <f>C31/B31</f>
        <v>90396.91891891892</v>
      </c>
    </row>
    <row r="32" spans="1:4" ht="12.9" customHeight="1" x14ac:dyDescent="0.25">
      <c r="A32" s="5" t="s">
        <v>35</v>
      </c>
      <c r="B32" s="6">
        <f>'[1]Progress Report Input'!FU33</f>
        <v>4</v>
      </c>
      <c r="C32" s="7">
        <f>'[1]Progress Report Input'!DX33</f>
        <v>360611</v>
      </c>
      <c r="D32" s="9">
        <f>C32/B32</f>
        <v>90152.75</v>
      </c>
    </row>
    <row r="33" spans="1:5" ht="12.9" customHeight="1" x14ac:dyDescent="0.25">
      <c r="A33" s="5" t="s">
        <v>36</v>
      </c>
      <c r="B33" s="6">
        <f>'[1]Progress Report Input'!FU13</f>
        <v>4</v>
      </c>
      <c r="C33" s="7">
        <f>'[1]Progress Report Input'!DX13</f>
        <v>352747.32</v>
      </c>
      <c r="D33" s="7">
        <f>C33/B33</f>
        <v>88186.83</v>
      </c>
    </row>
    <row r="34" spans="1:5" ht="12.9" customHeight="1" x14ac:dyDescent="0.25">
      <c r="A34" s="5" t="s">
        <v>37</v>
      </c>
      <c r="B34" s="6">
        <f>'[1]Progress Report Input'!FU29</f>
        <v>5</v>
      </c>
      <c r="C34" s="7">
        <f>'[1]Progress Report Input'!DX29</f>
        <v>440618.29</v>
      </c>
      <c r="D34" s="10">
        <f>C34/B34</f>
        <v>88123.657999999996</v>
      </c>
    </row>
    <row r="35" spans="1:5" ht="12.9" customHeight="1" x14ac:dyDescent="0.25">
      <c r="A35" s="5" t="s">
        <v>38</v>
      </c>
      <c r="B35" s="6">
        <f>'[1]Progress Report Input'!FU6</f>
        <v>23</v>
      </c>
      <c r="C35" s="7">
        <f>'[1]Progress Report Input'!DX6</f>
        <v>1923468</v>
      </c>
      <c r="D35" s="7">
        <f>C35/B35</f>
        <v>83629.043478260865</v>
      </c>
    </row>
    <row r="36" spans="1:5" ht="12.9" customHeight="1" x14ac:dyDescent="0.25">
      <c r="A36" s="5" t="s">
        <v>39</v>
      </c>
      <c r="B36" s="6">
        <f>'[1]Progress Report Input'!FU10</f>
        <v>3</v>
      </c>
      <c r="C36" s="7">
        <f>'[1]Progress Report Input'!DX10</f>
        <v>245297</v>
      </c>
      <c r="D36" s="7">
        <f>C36/B36</f>
        <v>81765.666666666672</v>
      </c>
    </row>
    <row r="37" spans="1:5" ht="12.9" customHeight="1" x14ac:dyDescent="0.25">
      <c r="A37" s="5" t="s">
        <v>40</v>
      </c>
      <c r="B37" s="6">
        <f>'[1]Progress Report Input'!FU5</f>
        <v>5</v>
      </c>
      <c r="C37" s="7">
        <f>'[1]Progress Report Input'!DX5</f>
        <v>399010</v>
      </c>
      <c r="D37" s="7">
        <f>C37/B37</f>
        <v>79802</v>
      </c>
    </row>
    <row r="38" spans="1:5" ht="12.9" customHeight="1" x14ac:dyDescent="0.25">
      <c r="A38" s="5" t="s">
        <v>41</v>
      </c>
      <c r="B38" s="6">
        <f>'[1]Progress Report Input'!FU36</f>
        <v>13.125</v>
      </c>
      <c r="C38" s="7">
        <f>'[1]Progress Report Input'!DX36</f>
        <v>1028370</v>
      </c>
      <c r="D38" s="7">
        <f>C38/B38</f>
        <v>78352</v>
      </c>
    </row>
    <row r="39" spans="1:5" ht="12.9" customHeight="1" x14ac:dyDescent="0.25">
      <c r="A39" s="5" t="s">
        <v>42</v>
      </c>
      <c r="B39" s="6">
        <f>'[1]Progress Report Input'!FU42</f>
        <v>25</v>
      </c>
      <c r="C39" s="7">
        <f>'[1]Progress Report Input'!DX42</f>
        <v>1827147</v>
      </c>
      <c r="D39" s="7">
        <f>C39/B39</f>
        <v>73085.88</v>
      </c>
    </row>
    <row r="40" spans="1:5" ht="12.9" customHeight="1" x14ac:dyDescent="0.25">
      <c r="A40" s="5" t="s">
        <v>43</v>
      </c>
      <c r="B40" s="6">
        <f>'[1]Progress Report Input'!FU4</f>
        <v>6</v>
      </c>
      <c r="C40" s="7">
        <f>'[1]Progress Report Input'!DX4</f>
        <v>397492</v>
      </c>
      <c r="D40" s="7">
        <f>C40/B40</f>
        <v>66248.666666666672</v>
      </c>
    </row>
    <row r="41" spans="1:5" ht="12.9" customHeight="1" thickBot="1" x14ac:dyDescent="0.3">
      <c r="A41" s="11" t="s">
        <v>44</v>
      </c>
      <c r="B41" s="12">
        <f>'[1]Progress Report Input'!FU41</f>
        <v>6.5</v>
      </c>
      <c r="C41" s="13">
        <f>'[1]Progress Report Input'!DX41</f>
        <v>409491</v>
      </c>
      <c r="D41" s="13">
        <f>C41/B41</f>
        <v>62998.615384615383</v>
      </c>
    </row>
    <row r="42" spans="1:5" ht="12.9" customHeight="1" thickBot="1" x14ac:dyDescent="0.3">
      <c r="A42" s="22" t="s">
        <v>0</v>
      </c>
      <c r="B42" s="23">
        <f>'[1]Progress Report Input'!FU43</f>
        <v>888.51499999999999</v>
      </c>
      <c r="C42" s="24">
        <f>'[1]Progress Report Input'!DX43</f>
        <v>107044516.61</v>
      </c>
      <c r="D42" s="25"/>
    </row>
    <row r="43" spans="1:5" ht="12.9" customHeight="1" thickBot="1" x14ac:dyDescent="0.3">
      <c r="A43" s="22" t="s">
        <v>45</v>
      </c>
      <c r="B43" s="26"/>
      <c r="C43" s="26"/>
      <c r="D43" s="27">
        <f>AVERAGE(D3:D41)</f>
        <v>104686.51161767832</v>
      </c>
    </row>
    <row r="44" spans="1:5" ht="12.9" customHeight="1" thickBot="1" x14ac:dyDescent="0.3">
      <c r="A44" s="22" t="s">
        <v>46</v>
      </c>
      <c r="B44" s="26"/>
      <c r="C44" s="26"/>
      <c r="D44" s="27">
        <f>MEDIAN(D3:D41)</f>
        <v>105382.75</v>
      </c>
    </row>
    <row r="45" spans="1:5" s="16" customFormat="1" ht="10.199999999999999" x14ac:dyDescent="0.2">
      <c r="A45" s="14" t="s">
        <v>47</v>
      </c>
      <c r="B45" s="15"/>
      <c r="C45" s="15"/>
      <c r="D45" s="15"/>
      <c r="E45" s="15"/>
    </row>
    <row r="46" spans="1:5" s="16" customFormat="1" ht="10.199999999999999" x14ac:dyDescent="0.2">
      <c r="A46" s="14" t="s">
        <v>48</v>
      </c>
      <c r="B46" s="15"/>
      <c r="C46" s="15"/>
      <c r="D46" s="15"/>
      <c r="E46" s="15"/>
    </row>
    <row r="47" spans="1:5" s="16" customFormat="1" ht="10.199999999999999" x14ac:dyDescent="0.2">
      <c r="A47" s="14" t="s">
        <v>49</v>
      </c>
      <c r="B47" s="15"/>
      <c r="C47" s="15"/>
      <c r="D47" s="15"/>
      <c r="E47" s="15"/>
    </row>
    <row r="48" spans="1:5" s="16" customFormat="1" ht="10.199999999999999" x14ac:dyDescent="0.2">
      <c r="A48" s="14" t="s">
        <v>50</v>
      </c>
      <c r="B48" s="15"/>
      <c r="C48" s="15"/>
      <c r="D48" s="15"/>
      <c r="E48" s="15"/>
    </row>
    <row r="49" spans="1:1" s="16" customFormat="1" ht="10.199999999999999" x14ac:dyDescent="0.2">
      <c r="A49" s="14"/>
    </row>
    <row r="50" spans="1:1" s="16" customFormat="1" ht="10.199999999999999" x14ac:dyDescent="0.2">
      <c r="A50" s="14"/>
    </row>
    <row r="51" spans="1:1" s="16" customFormat="1" ht="10.199999999999999" x14ac:dyDescent="0.2">
      <c r="A51" s="17"/>
    </row>
  </sheetData>
  <printOptions horizontalCentered="1"/>
  <pageMargins left="0.5" right="0.5" top="1.5" bottom="0.5" header="0.5" footer="0.25"/>
  <pageSetup orientation="portrait" horizontalDpi="1200" verticalDpi="1200" r:id="rId1"/>
  <headerFooter alignWithMargins="0">
    <oddHeader>&amp;C&amp;18 &amp;"Arial,Bold"2025 ASSESSORS' BUDGETS&amp;"-,Regular"&amp;11
&amp;"Arial,Bold"&amp;16Less Items Paid to Central Services 
Sorted by $ per FTE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55B96A-C29F-4E44-ACC6-DBFEA2F141B9}"/>
</file>

<file path=customXml/itemProps2.xml><?xml version="1.0" encoding="utf-8"?>
<ds:datastoreItem xmlns:ds="http://schemas.openxmlformats.org/officeDocument/2006/customXml" ds:itemID="{60FED16E-9560-4230-A631-F4BE2F6BE475}"/>
</file>

<file path=customXml/itemProps3.xml><?xml version="1.0" encoding="utf-8"?>
<ds:datastoreItem xmlns:ds="http://schemas.openxmlformats.org/officeDocument/2006/customXml" ds:itemID="{E39A2CF1-DA2F-4B00-8D46-44F74371C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2025-06-03T17:12:27Z</cp:lastPrinted>
  <dcterms:created xsi:type="dcterms:W3CDTF">2025-06-03T17:11:26Z</dcterms:created>
  <dcterms:modified xsi:type="dcterms:W3CDTF">2025-06-03T17:12:46Z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