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stateofwa-my.sharepoint.com/personal/mistyw_dor_wa_gov/Documents/"/>
    </mc:Choice>
  </mc:AlternateContent>
  <xr:revisionPtr revIDLastSave="0" documentId="8_{670F118F-2B19-4055-A29C-E11B6DA29ECB}" xr6:coauthVersionLast="47" xr6:coauthVersionMax="47" xr10:uidLastSave="{00000000-0000-0000-0000-000000000000}"/>
  <bookViews>
    <workbookView xWindow="1920" yWindow="1920" windowWidth="17280" windowHeight="8880" xr2:uid="{32C46168-31C9-4079-9FF5-16A8EFB89576}"/>
  </bookViews>
  <sheets>
    <sheet name="64 0023" sheetId="1" r:id="rId1"/>
    <sheet name="Sheet4" sheetId="5" state="hidden" r:id="rId2"/>
    <sheet name="Sheet1" sheetId="4" state="hidden" r:id="rId3"/>
    <sheet name="Sheet2" sheetId="2" state="hidden" r:id="rId4"/>
    <sheet name="Sheet3" sheetId="3" state="hidden" r:id="rId5"/>
  </sheets>
  <calcPr calcId="191029"/>
  <customWorkbookViews>
    <customWorkbookView name="jrlfs140 - Personal View" guid="{FAD1B364-5E94-4218-A6AE-A92E03080941}" mergeInterval="0" personalView="1" maximized="1" xWindow="1" yWindow="1" windowWidth="1024" windowHeight="5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8" i="1" l="1"/>
  <c r="AG90" i="1" s="1"/>
  <c r="L101" i="1"/>
  <c r="B101" i="1"/>
  <c r="X101" i="1" s="1"/>
  <c r="W107" i="1" s="1"/>
  <c r="AG107" i="1" s="1"/>
  <c r="K61" i="1"/>
  <c r="M78" i="1"/>
  <c r="W78" i="1"/>
  <c r="AD78" i="1"/>
  <c r="M79" i="1"/>
  <c r="W79" i="1"/>
  <c r="M80" i="1"/>
  <c r="W80" i="1"/>
  <c r="AD80" i="1"/>
  <c r="M81" i="1"/>
  <c r="W81" i="1"/>
  <c r="M82" i="1"/>
  <c r="W82" i="1"/>
  <c r="M83" i="1"/>
  <c r="W83" i="1"/>
  <c r="M77" i="1"/>
  <c r="W77" i="1"/>
  <c r="AD77" i="1"/>
  <c r="K107" i="1"/>
  <c r="B107" i="1"/>
  <c r="K104" i="1"/>
  <c r="B104" i="1"/>
  <c r="X55" i="1"/>
  <c r="W61" i="1" s="1"/>
  <c r="AG61" i="1" s="1"/>
  <c r="AH81" i="1"/>
  <c r="AD81" i="1"/>
  <c r="AH79" i="1"/>
  <c r="AD79" i="1"/>
  <c r="AD82" i="1"/>
  <c r="AH82" i="1"/>
  <c r="AD83" i="1"/>
  <c r="AH83" i="1"/>
  <c r="AH77" i="1"/>
  <c r="AH78" i="1"/>
  <c r="AH80" i="1"/>
  <c r="AH84" i="1"/>
  <c r="AG86" i="1"/>
  <c r="AD84" i="1"/>
  <c r="W58" i="1" l="1"/>
  <c r="AG58" i="1" s="1"/>
  <c r="AG63" i="1" s="1"/>
  <c r="W104" i="1"/>
  <c r="AG104" i="1" s="1"/>
  <c r="AG110" i="1" s="1"/>
  <c r="L68" i="1" l="1"/>
  <c r="AG68" i="1" s="1"/>
  <c r="L71" i="1"/>
  <c r="AG71" i="1" s="1"/>
  <c r="AG92" i="1" s="1"/>
  <c r="AG96" i="1" s="1"/>
</calcChain>
</file>

<file path=xl/sharedStrings.xml><?xml version="1.0" encoding="utf-8"?>
<sst xmlns="http://schemas.openxmlformats.org/spreadsheetml/2006/main" count="144" uniqueCount="99">
  <si>
    <t>When recorded return to:</t>
  </si>
  <si>
    <t>Notice of Removal of Current Use Classification
and Additional Tax Calculations
Chapter 84.34 RCW</t>
  </si>
  <si>
    <t>County</t>
  </si>
  <si>
    <t>Grantor or County:</t>
  </si>
  <si>
    <t>Grantee or Property Owner:</t>
  </si>
  <si>
    <t>Mailing Address:</t>
  </si>
  <si>
    <t>City</t>
  </si>
  <si>
    <t>State</t>
  </si>
  <si>
    <t>Zip</t>
  </si>
  <si>
    <t>Legal Description:</t>
  </si>
  <si>
    <t>Assessor's Parcel/Account Number:</t>
  </si>
  <si>
    <t>Reference Numbers of Documents Assigned or Released:</t>
  </si>
  <si>
    <t>You are hereby notified that the current use classification for the above described property which has been classified as:</t>
  </si>
  <si>
    <t>Timber Land</t>
  </si>
  <si>
    <t>Farm and Agricultural Land</t>
  </si>
  <si>
    <t>is being removed for the following reason:</t>
  </si>
  <si>
    <t>Owner's request</t>
  </si>
  <si>
    <t>Notice of continuance not signed</t>
  </si>
  <si>
    <t>Other (specific reason)</t>
  </si>
  <si>
    <t>County Assessor or Deputy</t>
  </si>
  <si>
    <t>Date</t>
  </si>
  <si>
    <t>(See next page for current use assessment additional tax statement.)</t>
  </si>
  <si>
    <t>Current Use Assessment Additional Tax Statement</t>
  </si>
  <si>
    <r>
      <t xml:space="preserve">NOTE: </t>
    </r>
    <r>
      <rPr>
        <sz val="10"/>
        <color indexed="8"/>
        <rFont val="Arial"/>
        <family val="2"/>
      </rPr>
      <t>No 20% penalty is due on the current year tax.</t>
    </r>
  </si>
  <si>
    <t>Parcel No:</t>
  </si>
  <si>
    <t>Date of Removal:</t>
  </si>
  <si>
    <t>1. Calculation of Current Year's Taxes to Date of Removal.</t>
  </si>
  <si>
    <t>÷</t>
  </si>
  <si>
    <t>=</t>
  </si>
  <si>
    <t>No. of days in        Current Use</t>
  </si>
  <si>
    <t>Proration Factor
(apply to 1a and 1b)</t>
  </si>
  <si>
    <t>a.</t>
  </si>
  <si>
    <t>x</t>
  </si>
  <si>
    <t>Current Use Value
(Jan 1 of year removed)</t>
  </si>
  <si>
    <t>Levy Rate</t>
  </si>
  <si>
    <t>True &amp; Fair Value
(Jan 1 of year removed)</t>
  </si>
  <si>
    <t>Proration Factor</t>
  </si>
  <si>
    <t>b.</t>
  </si>
  <si>
    <t>c.</t>
  </si>
  <si>
    <t>Amount of additional tax for current year to date of removal (1a minus 1b)</t>
  </si>
  <si>
    <t>Amount of tax from 1c</t>
  </si>
  <si>
    <t>Col's</t>
  </si>
  <si>
    <t>No. of Yrs</t>
  </si>
  <si>
    <t>Tax Year</t>
  </si>
  <si>
    <t>True &amp; Fair Value</t>
  </si>
  <si>
    <t>Difference
1 - 2</t>
  </si>
  <si>
    <t>Totals</t>
  </si>
  <si>
    <t>10. Calculation of Tax for Remainder of Current Year.</t>
  </si>
  <si>
    <t>c. Amount of tax due for remainder of current year (10a minus 10b)</t>
  </si>
  <si>
    <t>Reclassification Option</t>
  </si>
  <si>
    <t>Appeal Rights</t>
  </si>
  <si>
    <t>Additional Tax, Interest and Penalty upon Removal</t>
  </si>
  <si>
    <t>Upon removal of classification from this property, an additional tax will be imposed equal to the sum of the following:</t>
  </si>
  <si>
    <t xml:space="preserve">1.  The difference between the property tax that was levied upon the current use value and the tax that would have been levied upon the true and fair value for the seven tax years preceding removal; plus
2. Interest at the statutory rate charged on delinquent property taxes specified in RCW 84.56.020 from April 30 of the year the tax could have been paid without penalty to the date of removal; plus
3. A penalty of 20% added to the total amount computed in 1 and 2 above, except when the property owner complies with the withdrawal procedure specified in RCW 84.34.070, or when the removal is not subject to the additional tax, interest, and penalty, as provided in 4 (below).
4. The additional tax, interest, and penalty specified in 1, 2, and 3 (above) will not be imposed if removal from classification resulted solely from:
</t>
  </si>
  <si>
    <t>Assessors Use Only</t>
  </si>
  <si>
    <t>If the parcel subject to this removal document is considered contiguous, as defined in RCW 84.34.020(6), with other parcels having different ownerships, verify all remaining classified parcels with different ownerships are still:</t>
  </si>
  <si>
    <t>Adjoining</t>
  </si>
  <si>
    <t xml:space="preserve">Being managed as part of a single operation </t>
  </si>
  <si>
    <t xml:space="preserve">Meeting the definition of "family" as defined in RCW 84.34.020(6)(b)(ii) with the owner of an adjoining parcel </t>
  </si>
  <si>
    <t>Open Space Land</t>
  </si>
  <si>
    <t>(Payable in full 30 days after the date the treasurer's statement is received. Any amount unpaid on its due date is considered delinquent. From the date of delinquency until paid, interest will be charged at the same rate applied by law to delinquent ad valorem property taxes.)</t>
  </si>
  <si>
    <t>d. Taxes are payable on regular due dates and may be paid in half payments under provisions of RCW 84.56.020.</t>
  </si>
  <si>
    <r>
      <t xml:space="preserve">4. Total Additional Tax and Interest </t>
    </r>
    <r>
      <rPr>
        <sz val="9"/>
        <color indexed="8"/>
        <rFont val="Arial"/>
        <family val="2"/>
      </rPr>
      <t>(Total of entries in item 3, column 8)</t>
    </r>
  </si>
  <si>
    <r>
      <t xml:space="preserve">7. Prorated Tax and Interest for Current Year </t>
    </r>
    <r>
      <rPr>
        <sz val="9"/>
        <color indexed="8"/>
        <rFont val="Arial"/>
        <family val="2"/>
      </rPr>
      <t>(Items 1c and 2)</t>
    </r>
  </si>
  <si>
    <r>
      <t xml:space="preserve">9. Total of Tax, Interest, Penalty, and Recording Fee </t>
    </r>
    <r>
      <rPr>
        <sz val="9"/>
        <color indexed="8"/>
        <rFont val="Arial"/>
        <family val="2"/>
      </rPr>
      <t>(Add lines 6, 7, and 8)</t>
    </r>
  </si>
  <si>
    <r>
      <rPr>
        <b/>
        <sz val="9"/>
        <color indexed="8"/>
        <rFont val="Arial"/>
        <family val="2"/>
      </rPr>
      <t xml:space="preserve">6. Total Additional Tax, Interest, and Penalty </t>
    </r>
    <r>
      <rPr>
        <sz val="9"/>
        <color indexed="8"/>
        <rFont val="Arial"/>
        <family val="2"/>
      </rPr>
      <t>(Total of entries in items 4 and 5)</t>
    </r>
  </si>
  <si>
    <t>Change in use/no longer qualifies</t>
  </si>
  <si>
    <t>Classified in error</t>
  </si>
  <si>
    <t xml:space="preserve">Is removal subject to additional tax, interest, and penalty? </t>
  </si>
  <si>
    <t>Yes</t>
  </si>
  <si>
    <t>No</t>
  </si>
  <si>
    <t xml:space="preserve">Sale/transfer to government entity </t>
  </si>
  <si>
    <t>No. of days from date of removal to end of year</t>
  </si>
  <si>
    <t xml:space="preserve"> </t>
  </si>
  <si>
    <t>No. of days in year</t>
  </si>
  <si>
    <t xml:space="preserve">No. of days in year
</t>
  </si>
  <si>
    <t>If yes, go to page two and complete the rest of form. If no, complete questions 1-4 below.</t>
  </si>
  <si>
    <t>1. Date of removal:</t>
  </si>
  <si>
    <r>
      <t xml:space="preserve">2. Calculate amount due in #8 </t>
    </r>
    <r>
      <rPr>
        <i/>
        <sz val="10"/>
        <color indexed="8"/>
        <rFont val="Arial"/>
        <family val="2"/>
      </rPr>
      <t>(recording fee)</t>
    </r>
    <r>
      <rPr>
        <sz val="10"/>
        <color indexed="8"/>
        <rFont val="Arial"/>
        <family val="2"/>
      </rPr>
      <t xml:space="preserve"> and #10 </t>
    </r>
    <r>
      <rPr>
        <i/>
        <sz val="10"/>
        <color indexed="8"/>
        <rFont val="Arial"/>
        <family val="2"/>
      </rPr>
      <t>(calculation of tax for remainder of current year.)</t>
    </r>
  </si>
  <si>
    <t>3. Reason for exception (see page 4 for exceptions.)</t>
  </si>
  <si>
    <t>4. Provide a brief explanation on why removal meets the exception listed in #3.</t>
  </si>
  <si>
    <t>RCW 84.34.108(4)…The assessor shall revalue the affected land with reference to the true and fair value on January 1 of year of removal from classification. Both the assessed valuation before and after removal of classification shall be listed and taxes  shall be allocated according to that part of the year to which each assessed valuation applies.</t>
  </si>
  <si>
    <t>Current Use Value</t>
  </si>
  <si>
    <t>Total Tax &amp; Interest 5 + 7</t>
  </si>
  <si>
    <r>
      <t xml:space="preserve">You may apply to have the land reclassified into one of the other current use classifications under Chapter 84.34 RCW or forest land designation under Chapter 84.33 RCW.  If an application for reclassification is received within 30 days of this notice, no additional tax, interest, or penalty are due until the application is denied. </t>
    </r>
    <r>
      <rPr>
        <sz val="9"/>
        <color indexed="8"/>
        <rFont val="Arial"/>
        <family val="2"/>
      </rPr>
      <t>If</t>
    </r>
    <r>
      <rPr>
        <sz val="9"/>
        <color indexed="8"/>
        <rFont val="Arial"/>
        <family val="2"/>
      </rPr>
      <t xml:space="preserve"> an application for reclassification under 84.34 RCW was previously denied, a reapplication covering the same parcel of land, or a portion thereof, may not be submitted to the granting authority until 365 days have elapsed from the date the initial application for reclassification was received. WAC 458-30-215(8)</t>
    </r>
  </si>
  <si>
    <t>Total Interest
5 x 6</t>
  </si>
  <si>
    <t>Number of Months</t>
  </si>
  <si>
    <t>Additional Tax Due
3 x 4</t>
  </si>
  <si>
    <t xml:space="preserve">a) Transfer to a government entity in exchange for other land located within the State of Washington;
b) A taking through the exercise of the power of eminent domain, or sale or transfer to an entity having the power of eminent domain in anticipation of the exercise of such power;
c) A natural disaster such as a flood, windstorm, earthquake, wildfire, or other such calamity rather than by virtue of the act of the landowner changing the use of such property;
d) Official action by an agency of the State of Washington or by the county or city where the land is located disallowing the present use of such land;
e) Transfer of land to a church when such land would qualify for exemption pursuant to 
RCW 84.36.020;
f) Acquisition of property interests by state agencies or agencies or organizations qualified under RCW 84.34.210 and 64.04.130 for the purpose enumerated in those sections (RCW 84.34.108(6)(f));
g) Removal of land classified as farm and agricultural land under RCW 84.34.020(2)(f)(homesite);
h) Removal of land from classification after enactment of a statutory exemption that qualifies the land for exemption and receipt of notice from the owner to remove the land from classification;
i) The creation, sale, or transfer of forestry riparian easements under RCW 76.13.120;
j) The creation, sale, or transfer of a conservation easement of private forest lands within unconfined channel migration zones or containing critical habitat for threatened or endangered species under RCW 76.09.040;
k) The sale or transfer of land within two years after the death of the owner of at least a fifty percent interest in the land if the land has been assessed and valued as designated forest land under chapter 84.33 RCW, or classified under chapter 84.34 RCW continuously since 1993 and the individual(s) or entity(ies) who received the land from the deceased owner is selling or transferring the land.  The date of death shown on the death certificate is the date used; or
l) The discovery that the land was classified in error through no fault of the owner.
</t>
  </si>
  <si>
    <t>*Beginning January 1, 2023:
9% interest rate for residential property (parcel with residence of four or fewer units) (.75% monthly)
12% interest rate for all other parcels (1% monthly)
RCW 84.56.020(5)</t>
  </si>
  <si>
    <t>This parcel has a residence (four or fewer units) - use 2B for current year</t>
  </si>
  <si>
    <t>Interest Rate
12% annual (1%/mo.)
9% annual (.75%/mo.)*</t>
  </si>
  <si>
    <r>
      <t xml:space="preserve">2A. Calculation of Current Year Interest - no residential unit </t>
    </r>
    <r>
      <rPr>
        <sz val="10"/>
        <color indexed="8"/>
        <rFont val="Arial"/>
        <family val="2"/>
      </rPr>
      <t>(Interest is calculated from April 30 of each tax year through the month of removal at the rate 1% per month</t>
    </r>
  </si>
  <si>
    <r>
      <t xml:space="preserve">3. Calculation of Prior Year's Additional Tax and Interest. </t>
    </r>
    <r>
      <rPr>
        <sz val="10"/>
        <color indexed="8"/>
        <rFont val="Arial"/>
        <family val="2"/>
      </rPr>
      <t>(Interest is calculated from April 30 of each tax year through the month of removal at the rate of 1% per month, or .75% per month for a parcel with a residence of four or fewer units*.) Tax Year 1 will be the year preceding the year of removal.</t>
    </r>
  </si>
  <si>
    <r>
      <rPr>
        <b/>
        <sz val="10"/>
        <color indexed="8"/>
        <rFont val="Arial"/>
        <family val="2"/>
      </rPr>
      <t>2B. Calculation of Current Year Interest - with residential unit(s)</t>
    </r>
    <r>
      <rPr>
        <sz val="10"/>
        <color indexed="8"/>
        <rFont val="Arial"/>
        <family val="2"/>
      </rPr>
      <t xml:space="preserve"> (Interest is calculated from April 30 of each tax year through the month of removal at the rate .75% per month</t>
    </r>
    <r>
      <rPr>
        <sz val="10"/>
        <color indexed="8"/>
        <rFont val="Arial"/>
        <family val="2"/>
      </rPr>
      <t>)</t>
    </r>
  </si>
  <si>
    <r>
      <t xml:space="preserve">The property owner or person responsible for the payment of taxes may appeal the assessor’s removal of classification to the County Board of Equalization.  Said Board may be reconvened to consider the appeal.  The petition must be filed with the board on or before July 1 of the year of the determination, or within thirty days after the date the notice has been mailed, or within a time limit of up to sixty days adopted by the county legislative authority, whichever is later.  A petition form may be obtained by either contacting the assessor or the county board of equalization in the county in which the land is located. County contact information can be found at the following website:  </t>
    </r>
    <r>
      <rPr>
        <u/>
        <sz val="9"/>
        <color indexed="30"/>
        <rFont val="Arial"/>
        <family val="2"/>
      </rPr>
      <t>http://dor.wa.gov/Content/FindTaxesAndRates/PropertyTax/Links.aspx</t>
    </r>
  </si>
  <si>
    <t>To ask about the availability of this publication in an alternate format for the visually impaired, please call (360) 705-6705. Teletype (TTY) users may use the WA Relay Service by calling 711.</t>
  </si>
  <si>
    <t>8. Recording Fee for Removal - fill in</t>
  </si>
  <si>
    <r>
      <t xml:space="preserve">5. 20% Penalty - fill in </t>
    </r>
    <r>
      <rPr>
        <i/>
        <sz val="9"/>
        <color rgb="FF000000"/>
        <rFont val="Arial"/>
        <family val="2"/>
      </rPr>
      <t>(Does not apply if owner requested withdrawal after 10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</si>
</sst>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0000000000"/>
    <numFmt numFmtId="165" formatCode="&quot;$&quot;#,##0.00"/>
    <numFmt numFmtId="166" formatCode="&quot;$&quot;#,##0"/>
    <numFmt numFmtId="167" formatCode="0.0000000000000"/>
    <numFmt numFmtId="168" formatCode="0.00\%"/>
  </numFmts>
  <fonts count="30" x14ac:knownFonts="1">
    <font>
      <sz val="11"/>
      <color theme="1"/>
      <name val="Calibri"/>
      <family val="2"/>
      <scheme val="minor"/>
    </font>
    <font>
      <sz val="10"/>
      <color indexed="8"/>
      <name val="Arial"/>
      <family val="2"/>
    </font>
    <font>
      <u/>
      <sz val="9"/>
      <color indexed="30"/>
      <name val="Arial"/>
      <family val="2"/>
    </font>
    <font>
      <sz val="9"/>
      <color indexed="8"/>
      <name val="Arial"/>
      <family val="2"/>
    </font>
    <font>
      <b/>
      <sz val="9"/>
      <color indexed="8"/>
      <name val="Arial"/>
      <family val="2"/>
    </font>
    <font>
      <i/>
      <sz val="10"/>
      <color indexed="8"/>
      <name val="Arial"/>
      <family val="2"/>
    </font>
    <font>
      <b/>
      <sz val="10"/>
      <color indexed="8"/>
      <name val="Arial"/>
      <family val="2"/>
    </font>
    <font>
      <sz val="11"/>
      <color theme="1"/>
      <name val="Calibri"/>
      <family val="2"/>
      <scheme val="minor"/>
    </font>
    <font>
      <u/>
      <sz val="12.1"/>
      <color theme="10"/>
      <name val="Calibri"/>
      <family val="2"/>
    </font>
    <font>
      <sz val="10"/>
      <color theme="1"/>
      <name val="Arial"/>
      <family val="2"/>
    </font>
    <font>
      <sz val="9"/>
      <color theme="1"/>
      <name val="Arial"/>
      <family val="2"/>
    </font>
    <font>
      <sz val="11"/>
      <color theme="1"/>
      <name val="Arial"/>
      <family val="2"/>
    </font>
    <font>
      <b/>
      <sz val="8.5"/>
      <color theme="1"/>
      <name val="Arial"/>
      <family val="2"/>
    </font>
    <font>
      <sz val="8.5"/>
      <color theme="1"/>
      <name val="Arial"/>
      <family val="2"/>
    </font>
    <font>
      <b/>
      <sz val="8"/>
      <color theme="1"/>
      <name val="Arial"/>
      <family val="2"/>
    </font>
    <font>
      <b/>
      <sz val="9"/>
      <color theme="1"/>
      <name val="Arial"/>
      <family val="2"/>
    </font>
    <font>
      <sz val="9"/>
      <color theme="1"/>
      <name val="Calibri"/>
      <family val="2"/>
      <scheme val="minor"/>
    </font>
    <font>
      <b/>
      <sz val="12"/>
      <color theme="1"/>
      <name val="Arial"/>
      <family val="2"/>
    </font>
    <font>
      <b/>
      <sz val="10"/>
      <color theme="1"/>
      <name val="Arial"/>
      <family val="2"/>
    </font>
    <font>
      <sz val="8"/>
      <color theme="1"/>
      <name val="Arial"/>
      <family val="2"/>
    </font>
    <font>
      <i/>
      <sz val="11"/>
      <color theme="1"/>
      <name val="Arial"/>
      <family val="2"/>
    </font>
    <font>
      <i/>
      <sz val="10"/>
      <color theme="1"/>
      <name val="Arial"/>
      <family val="2"/>
    </font>
    <font>
      <i/>
      <sz val="11"/>
      <color theme="1"/>
      <name val="Calibri"/>
      <family val="2"/>
      <scheme val="minor"/>
    </font>
    <font>
      <sz val="8.5"/>
      <color rgb="FF000000"/>
      <name val="Arial"/>
      <family val="2"/>
    </font>
    <font>
      <b/>
      <sz val="11"/>
      <color theme="1"/>
      <name val="Arial"/>
      <family val="2"/>
    </font>
    <font>
      <sz val="7.5"/>
      <color theme="1"/>
      <name val="Arial"/>
      <family val="2"/>
    </font>
    <font>
      <sz val="10"/>
      <color theme="1"/>
      <name val="Calibri"/>
      <family val="2"/>
      <scheme val="minor"/>
    </font>
    <font>
      <b/>
      <sz val="14"/>
      <color theme="1"/>
      <name val="Arial"/>
      <family val="2"/>
    </font>
    <font>
      <sz val="8.5"/>
      <color theme="1"/>
      <name val="Calibri"/>
      <family val="2"/>
      <scheme val="minor"/>
    </font>
    <font>
      <i/>
      <sz val="9"/>
      <color rgb="FF000000"/>
      <name val="Arial"/>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4" fontId="7" fillId="0" borderId="0" applyFont="0" applyFill="0" applyBorder="0" applyAlignment="0" applyProtection="0"/>
    <xf numFmtId="0" fontId="8" fillId="0" borderId="0" applyNumberFormat="0" applyFill="0" applyBorder="0" applyAlignment="0" applyProtection="0">
      <alignment vertical="top"/>
      <protection locked="0"/>
    </xf>
  </cellStyleXfs>
  <cellXfs count="148">
    <xf numFmtId="0" fontId="0" fillId="0" borderId="0" xfId="0"/>
    <xf numFmtId="7" fontId="9" fillId="0" borderId="0" xfId="1" applyNumberFormat="1" applyFont="1" applyBorder="1" applyAlignment="1" applyProtection="1"/>
    <xf numFmtId="165" fontId="9" fillId="0" borderId="0" xfId="0" applyNumberFormat="1" applyFont="1"/>
    <xf numFmtId="0" fontId="10" fillId="0" borderId="0" xfId="0" applyFont="1" applyAlignment="1">
      <alignment horizontal="center" vertical="top"/>
    </xf>
    <xf numFmtId="0" fontId="10"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xf numFmtId="44" fontId="9" fillId="0" borderId="0" xfId="1" applyFont="1" applyBorder="1" applyAlignment="1" applyProtection="1"/>
    <xf numFmtId="0" fontId="9" fillId="0" borderId="0" xfId="0" applyFont="1" applyAlignment="1">
      <alignment horizontal="center"/>
    </xf>
    <xf numFmtId="0" fontId="9" fillId="0" borderId="0" xfId="0" applyFont="1"/>
    <xf numFmtId="0" fontId="10" fillId="0" borderId="0" xfId="0" applyFont="1" applyAlignment="1">
      <alignment horizontal="center"/>
    </xf>
    <xf numFmtId="0" fontId="10" fillId="0" borderId="0" xfId="0" applyFont="1"/>
    <xf numFmtId="0" fontId="12" fillId="0" borderId="0" xfId="0" applyFont="1" applyAlignment="1">
      <alignment horizontal="center"/>
    </xf>
    <xf numFmtId="166" fontId="13" fillId="0" borderId="0" xfId="0" applyNumberFormat="1" applyFont="1" applyAlignment="1">
      <alignment horizontal="center"/>
    </xf>
    <xf numFmtId="165" fontId="13" fillId="0" borderId="0" xfId="0" applyNumberFormat="1" applyFont="1" applyAlignment="1">
      <alignment horizontal="center" wrapText="1"/>
    </xf>
    <xf numFmtId="0" fontId="11" fillId="0" borderId="0" xfId="0" applyFont="1" applyAlignment="1">
      <alignment wrapText="1"/>
    </xf>
    <xf numFmtId="0" fontId="9" fillId="0" borderId="0" xfId="0" applyFont="1" applyAlignment="1">
      <alignment wrapText="1"/>
    </xf>
    <xf numFmtId="0" fontId="10" fillId="0" borderId="0" xfId="2" applyFont="1" applyAlignment="1" applyProtection="1">
      <alignment vertical="top" wrapText="1"/>
    </xf>
    <xf numFmtId="0" fontId="10" fillId="0" borderId="0" xfId="0" applyFont="1" applyAlignment="1">
      <alignment vertical="top" wrapText="1"/>
    </xf>
    <xf numFmtId="0" fontId="10" fillId="0" borderId="0" xfId="0" applyFont="1" applyAlignment="1">
      <alignment wrapText="1"/>
    </xf>
    <xf numFmtId="0" fontId="9" fillId="0" borderId="0" xfId="0" applyFont="1" applyProtection="1">
      <protection locked="0"/>
    </xf>
    <xf numFmtId="0" fontId="11" fillId="0" borderId="0" xfId="0" applyFont="1" applyAlignment="1">
      <alignment horizontal="center"/>
    </xf>
    <xf numFmtId="165" fontId="13" fillId="0" borderId="0" xfId="0" applyNumberFormat="1" applyFont="1"/>
    <xf numFmtId="164" fontId="13" fillId="0" borderId="0" xfId="0" applyNumberFormat="1" applyFont="1" applyAlignment="1">
      <alignment horizontal="center"/>
    </xf>
    <xf numFmtId="165" fontId="13" fillId="0" borderId="0" xfId="1" applyNumberFormat="1" applyFont="1" applyBorder="1" applyAlignment="1" applyProtection="1"/>
    <xf numFmtId="0" fontId="14" fillId="0" borderId="0" xfId="0" applyFont="1" applyAlignment="1">
      <alignment horizontal="center"/>
    </xf>
    <xf numFmtId="0" fontId="15" fillId="0" borderId="0" xfId="0" applyFont="1"/>
    <xf numFmtId="0" fontId="9" fillId="0" borderId="0" xfId="0" applyFont="1" applyAlignment="1">
      <alignment horizontal="left"/>
    </xf>
    <xf numFmtId="49" fontId="9" fillId="0" borderId="0" xfId="0" applyNumberFormat="1" applyFont="1"/>
    <xf numFmtId="1" fontId="16" fillId="0" borderId="0" xfId="0" applyNumberFormat="1" applyFont="1" applyAlignment="1">
      <alignment horizontal="left"/>
    </xf>
    <xf numFmtId="0" fontId="16" fillId="0" borderId="0" xfId="0" applyFont="1" applyAlignment="1">
      <alignment horizontal="left"/>
    </xf>
    <xf numFmtId="1" fontId="10" fillId="0" borderId="0" xfId="0" applyNumberFormat="1" applyFont="1" applyAlignment="1">
      <alignment horizontal="left"/>
    </xf>
    <xf numFmtId="0" fontId="17" fillId="0" borderId="0" xfId="0" applyFont="1" applyAlignment="1">
      <alignment horizontal="center" vertical="center"/>
    </xf>
    <xf numFmtId="0" fontId="18" fillId="0" borderId="0" xfId="0" applyFont="1"/>
    <xf numFmtId="0" fontId="10" fillId="0" borderId="0" xfId="0" applyFont="1" applyAlignment="1">
      <alignment horizontal="left"/>
    </xf>
    <xf numFmtId="0" fontId="19" fillId="0" borderId="0" xfId="0" applyFont="1" applyAlignment="1">
      <alignment horizontal="center" vertical="top"/>
    </xf>
    <xf numFmtId="49" fontId="15" fillId="0" borderId="0" xfId="0" applyNumberFormat="1" applyFont="1" applyAlignment="1">
      <alignment horizontal="center"/>
    </xf>
    <xf numFmtId="0" fontId="19" fillId="0" borderId="0" xfId="0" applyFont="1" applyAlignment="1">
      <alignment horizontal="center" vertical="center" wrapText="1"/>
    </xf>
    <xf numFmtId="0" fontId="19" fillId="0" borderId="0" xfId="0" applyFont="1" applyAlignment="1">
      <alignment horizontal="center"/>
    </xf>
    <xf numFmtId="0" fontId="13" fillId="0" borderId="0" xfId="0" applyFont="1" applyAlignment="1">
      <alignment horizontal="center"/>
    </xf>
    <xf numFmtId="0" fontId="18" fillId="0" borderId="0" xfId="0" applyFont="1" applyAlignment="1">
      <alignment horizontal="center"/>
    </xf>
    <xf numFmtId="0" fontId="15" fillId="0" borderId="0" xfId="0" applyFont="1" applyAlignment="1">
      <alignment horizontal="center" vertical="top"/>
    </xf>
    <xf numFmtId="0" fontId="10"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0" fillId="0" borderId="0" xfId="0" applyFont="1" applyAlignment="1">
      <alignment vertical="top"/>
    </xf>
    <xf numFmtId="0" fontId="11" fillId="0" borderId="0" xfId="0" applyFont="1" applyProtection="1">
      <protection locked="0"/>
    </xf>
    <xf numFmtId="0" fontId="18" fillId="0" borderId="0" xfId="0" applyFont="1" applyAlignment="1">
      <alignment horizontal="left"/>
    </xf>
    <xf numFmtId="0" fontId="20" fillId="0" borderId="0" xfId="0" applyFont="1"/>
    <xf numFmtId="0" fontId="21" fillId="0" borderId="0" xfId="0" applyFont="1" applyAlignment="1">
      <alignment horizontal="left"/>
    </xf>
    <xf numFmtId="0" fontId="22" fillId="0" borderId="0" xfId="0" applyFont="1" applyAlignment="1">
      <alignment horizontal="left"/>
    </xf>
    <xf numFmtId="0" fontId="23" fillId="0" borderId="0" xfId="0" applyFont="1" applyAlignment="1">
      <alignment vertical="center" wrapText="1"/>
    </xf>
    <xf numFmtId="0" fontId="9" fillId="0" borderId="0" xfId="0" applyFont="1" applyAlignment="1">
      <alignment horizontal="center" wrapText="1"/>
    </xf>
    <xf numFmtId="0" fontId="0" fillId="0" borderId="0" xfId="0" applyAlignment="1">
      <alignment wrapText="1"/>
    </xf>
    <xf numFmtId="0" fontId="9" fillId="0" borderId="0" xfId="0" applyFont="1" applyAlignment="1">
      <alignment wrapText="1"/>
    </xf>
    <xf numFmtId="0" fontId="0" fillId="0" borderId="0" xfId="0" applyAlignment="1">
      <alignment wrapText="1"/>
    </xf>
    <xf numFmtId="0" fontId="10" fillId="0" borderId="1" xfId="0" applyFont="1" applyBorder="1" applyAlignment="1" applyProtection="1">
      <alignment horizontal="left"/>
      <protection locked="0"/>
    </xf>
    <xf numFmtId="0" fontId="0" fillId="0" borderId="1" xfId="0" applyBorder="1" applyProtection="1">
      <protection locked="0"/>
    </xf>
    <xf numFmtId="165" fontId="13" fillId="0" borderId="1" xfId="1" applyNumberFormat="1" applyFont="1" applyBorder="1" applyAlignment="1" applyProtection="1">
      <alignment horizontal="center"/>
    </xf>
    <xf numFmtId="165" fontId="13" fillId="0" borderId="1" xfId="0" applyNumberFormat="1" applyFont="1" applyBorder="1" applyAlignment="1">
      <alignment horizontal="center"/>
    </xf>
    <xf numFmtId="164" fontId="13" fillId="0" borderId="1" xfId="0" applyNumberFormat="1" applyFont="1" applyBorder="1" applyAlignment="1">
      <alignment horizontal="center"/>
    </xf>
    <xf numFmtId="166" fontId="19" fillId="0" borderId="3" xfId="0" applyNumberFormat="1" applyFont="1" applyBorder="1" applyAlignment="1" applyProtection="1">
      <alignment horizontal="center"/>
      <protection locked="0"/>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165" fontId="13" fillId="0" borderId="1" xfId="0" applyNumberFormat="1" applyFont="1" applyBorder="1" applyAlignment="1" applyProtection="1">
      <alignment horizontal="center"/>
      <protection locked="0"/>
    </xf>
    <xf numFmtId="166" fontId="19" fillId="0" borderId="3" xfId="0" applyNumberFormat="1" applyFont="1" applyBorder="1" applyAlignment="1">
      <alignment horizontal="center"/>
    </xf>
    <xf numFmtId="0" fontId="14" fillId="0" borderId="3" xfId="0" applyFont="1" applyBorder="1" applyAlignment="1">
      <alignment horizontal="center"/>
    </xf>
    <xf numFmtId="0" fontId="19" fillId="0" borderId="7" xfId="0" applyFont="1" applyBorder="1" applyAlignment="1">
      <alignment horizontal="center" vertical="center" wrapText="1"/>
    </xf>
    <xf numFmtId="0" fontId="17" fillId="0" borderId="0" xfId="0" applyFont="1" applyAlignment="1">
      <alignment horizontal="center" vertical="center"/>
    </xf>
    <xf numFmtId="14" fontId="10" fillId="0" borderId="1" xfId="0" applyNumberFormat="1" applyFont="1" applyBorder="1" applyAlignment="1" applyProtection="1">
      <alignment horizontal="center"/>
      <protection locked="0"/>
    </xf>
    <xf numFmtId="0" fontId="27" fillId="0" borderId="0" xfId="0" applyFont="1" applyAlignment="1">
      <alignment horizontal="center" wrapText="1"/>
    </xf>
    <xf numFmtId="49" fontId="9" fillId="0" borderId="1" xfId="0" applyNumberFormat="1" applyFont="1" applyBorder="1" applyProtection="1">
      <protection locked="0"/>
    </xf>
    <xf numFmtId="0" fontId="10" fillId="0" borderId="1" xfId="0" applyFont="1" applyBorder="1" applyProtection="1">
      <protection locked="0"/>
    </xf>
    <xf numFmtId="0" fontId="19" fillId="0" borderId="2" xfId="0" applyFont="1" applyBorder="1" applyAlignment="1">
      <alignment horizontal="center" vertical="top"/>
    </xf>
    <xf numFmtId="0" fontId="11" fillId="0" borderId="2" xfId="0" applyFont="1" applyBorder="1" applyAlignment="1">
      <alignment horizontal="center" vertical="top"/>
    </xf>
    <xf numFmtId="0" fontId="9" fillId="0" borderId="1" xfId="0" applyFont="1" applyBorder="1" applyAlignment="1" applyProtection="1">
      <alignment horizontal="left"/>
      <protection locked="0"/>
    </xf>
    <xf numFmtId="0" fontId="9" fillId="0" borderId="5" xfId="0" applyFont="1" applyBorder="1" applyAlignment="1" applyProtection="1">
      <alignment horizontal="left"/>
      <protection locked="0"/>
    </xf>
    <xf numFmtId="1" fontId="10" fillId="0" borderId="1" xfId="0" applyNumberFormat="1" applyFont="1" applyBorder="1" applyAlignment="1" applyProtection="1">
      <alignment horizontal="left"/>
      <protection locked="0"/>
    </xf>
    <xf numFmtId="0" fontId="11" fillId="0" borderId="0" xfId="0" applyFont="1" applyAlignment="1">
      <alignment wrapText="1"/>
    </xf>
    <xf numFmtId="0" fontId="11" fillId="0" borderId="0" xfId="0" applyFont="1" applyProtection="1">
      <protection locked="0"/>
    </xf>
    <xf numFmtId="0" fontId="13" fillId="0" borderId="1" xfId="0" applyFont="1" applyBorder="1" applyAlignment="1">
      <alignment horizontal="center"/>
    </xf>
    <xf numFmtId="0" fontId="0" fillId="0" borderId="1" xfId="0" applyBorder="1" applyAlignment="1" applyProtection="1">
      <alignment horizontal="center"/>
      <protection locked="0"/>
    </xf>
    <xf numFmtId="0" fontId="9" fillId="0" borderId="0" xfId="0" applyFont="1"/>
    <xf numFmtId="0" fontId="0" fillId="0" borderId="0" xfId="0"/>
    <xf numFmtId="0" fontId="12" fillId="0" borderId="1" xfId="0" applyFont="1" applyBorder="1" applyAlignment="1" applyProtection="1">
      <alignment horizontal="center"/>
      <protection locked="0"/>
    </xf>
    <xf numFmtId="0" fontId="9" fillId="0" borderId="1" xfId="0" applyFont="1" applyBorder="1" applyProtection="1">
      <protection locked="0"/>
    </xf>
    <xf numFmtId="0" fontId="19" fillId="0" borderId="2" xfId="0" applyFont="1" applyBorder="1" applyAlignment="1">
      <alignment horizontal="center" vertical="top" wrapText="1"/>
    </xf>
    <xf numFmtId="1" fontId="13" fillId="0" borderId="1" xfId="0" applyNumberFormat="1" applyFont="1" applyBorder="1" applyAlignment="1" applyProtection="1">
      <alignment horizontal="center"/>
      <protection locked="0"/>
    </xf>
    <xf numFmtId="1" fontId="28" fillId="0" borderId="1" xfId="0" applyNumberFormat="1" applyFont="1" applyBorder="1" applyAlignment="1" applyProtection="1">
      <alignment horizontal="center"/>
      <protection locked="0"/>
    </xf>
    <xf numFmtId="3" fontId="13" fillId="0" borderId="1" xfId="0" applyNumberFormat="1" applyFont="1" applyBorder="1" applyAlignment="1">
      <alignment horizontal="center"/>
    </xf>
    <xf numFmtId="164" fontId="13" fillId="0" borderId="1" xfId="0" applyNumberFormat="1" applyFont="1" applyBorder="1" applyAlignment="1" applyProtection="1">
      <alignment horizontal="center"/>
      <protection locked="0"/>
    </xf>
    <xf numFmtId="0" fontId="19" fillId="0" borderId="0" xfId="0" applyFont="1" applyAlignment="1">
      <alignment horizontal="center" vertical="top"/>
    </xf>
    <xf numFmtId="0" fontId="9" fillId="0" borderId="0" xfId="0" applyFont="1" applyAlignment="1">
      <alignment shrinkToFit="1"/>
    </xf>
    <xf numFmtId="166" fontId="13" fillId="0" borderId="1" xfId="0" applyNumberFormat="1" applyFont="1" applyBorder="1" applyAlignment="1" applyProtection="1">
      <alignment horizontal="center"/>
      <protection locked="0"/>
    </xf>
    <xf numFmtId="0" fontId="14" fillId="0" borderId="3" xfId="0" applyFont="1" applyBorder="1" applyAlignment="1" applyProtection="1">
      <alignment horizontal="center"/>
      <protection locked="0"/>
    </xf>
    <xf numFmtId="0" fontId="25" fillId="0" borderId="2" xfId="0" applyFont="1" applyBorder="1" applyAlignment="1">
      <alignment horizontal="center" vertical="top" wrapText="1"/>
    </xf>
    <xf numFmtId="0" fontId="18" fillId="0" borderId="1" xfId="0" applyFont="1" applyBorder="1" applyAlignment="1" applyProtection="1">
      <alignment horizontal="center"/>
      <protection locked="0"/>
    </xf>
    <xf numFmtId="0" fontId="18" fillId="0" borderId="1" xfId="0" applyFont="1" applyBorder="1" applyAlignment="1">
      <alignment horizontal="left"/>
    </xf>
    <xf numFmtId="0" fontId="9" fillId="0" borderId="1" xfId="0" applyFont="1" applyBorder="1" applyAlignment="1">
      <alignment horizontal="left"/>
    </xf>
    <xf numFmtId="0" fontId="18" fillId="0" borderId="0" xfId="0" applyFont="1" applyAlignment="1">
      <alignment wrapText="1"/>
    </xf>
    <xf numFmtId="37" fontId="14" fillId="0" borderId="4" xfId="0" applyNumberFormat="1" applyFont="1" applyBorder="1" applyAlignment="1">
      <alignment horizontal="center"/>
    </xf>
    <xf numFmtId="37" fontId="14" fillId="0" borderId="5" xfId="0" applyNumberFormat="1" applyFont="1" applyBorder="1" applyAlignment="1">
      <alignment horizontal="center"/>
    </xf>
    <xf numFmtId="37" fontId="14" fillId="0" borderId="6" xfId="0" applyNumberFormat="1" applyFont="1" applyBorder="1" applyAlignment="1">
      <alignment horizontal="center"/>
    </xf>
    <xf numFmtId="0" fontId="18" fillId="2" borderId="0" xfId="0" applyFont="1" applyFill="1" applyAlignment="1">
      <alignment horizontal="center" wrapText="1"/>
    </xf>
    <xf numFmtId="0" fontId="19" fillId="2" borderId="7" xfId="0" applyFont="1" applyFill="1" applyBorder="1" applyAlignment="1">
      <alignment horizontal="center" vertical="center" wrapText="1"/>
    </xf>
    <xf numFmtId="37" fontId="14" fillId="2" borderId="4" xfId="0" applyNumberFormat="1" applyFont="1" applyFill="1" applyBorder="1" applyAlignment="1">
      <alignment horizontal="center"/>
    </xf>
    <xf numFmtId="37" fontId="14" fillId="2" borderId="5" xfId="0" applyNumberFormat="1" applyFont="1" applyFill="1" applyBorder="1" applyAlignment="1">
      <alignment horizontal="center"/>
    </xf>
    <xf numFmtId="37" fontId="14" fillId="2" borderId="6" xfId="0" applyNumberFormat="1" applyFont="1" applyFill="1" applyBorder="1" applyAlignment="1">
      <alignment horizontal="center"/>
    </xf>
    <xf numFmtId="0" fontId="11" fillId="0" borderId="1" xfId="0" applyFont="1" applyBorder="1" applyProtection="1">
      <protection locked="0"/>
    </xf>
    <xf numFmtId="0" fontId="9" fillId="0" borderId="5" xfId="0" applyFont="1" applyBorder="1" applyProtection="1">
      <protection locked="0"/>
    </xf>
    <xf numFmtId="0" fontId="11" fillId="0" borderId="5" xfId="0" applyFont="1" applyBorder="1" applyProtection="1">
      <protection locked="0"/>
    </xf>
    <xf numFmtId="0" fontId="13" fillId="0" borderId="1" xfId="0" applyFont="1" applyBorder="1" applyAlignment="1" applyProtection="1">
      <alignment horizontal="center"/>
      <protection locked="0"/>
    </xf>
    <xf numFmtId="0" fontId="9" fillId="0" borderId="0" xfId="0" applyFont="1" applyAlignment="1">
      <alignment horizontal="right"/>
    </xf>
    <xf numFmtId="0" fontId="11" fillId="0" borderId="0" xfId="0" applyFont="1" applyAlignment="1">
      <alignment horizontal="right"/>
    </xf>
    <xf numFmtId="0" fontId="9"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9" fillId="0" borderId="2" xfId="0" applyFont="1" applyBorder="1"/>
    <xf numFmtId="0" fontId="0" fillId="0" borderId="2" xfId="0" applyBorder="1"/>
    <xf numFmtId="0" fontId="26" fillId="0" borderId="1" xfId="0" applyFont="1" applyBorder="1" applyAlignment="1" applyProtection="1">
      <alignment horizontal="left"/>
      <protection locked="0"/>
    </xf>
    <xf numFmtId="165" fontId="19" fillId="0" borderId="3" xfId="0" applyNumberFormat="1" applyFont="1" applyBorder="1" applyAlignment="1">
      <alignment horizontal="center"/>
    </xf>
    <xf numFmtId="168" fontId="19" fillId="2" borderId="4" xfId="0" applyNumberFormat="1" applyFont="1" applyFill="1" applyBorder="1" applyAlignment="1" applyProtection="1">
      <alignment horizontal="center" vertical="top" wrapText="1"/>
      <protection locked="0"/>
    </xf>
    <xf numFmtId="168" fontId="19" fillId="2" borderId="5" xfId="0" applyNumberFormat="1" applyFont="1" applyFill="1" applyBorder="1" applyAlignment="1" applyProtection="1">
      <alignment horizontal="center" vertical="top" wrapText="1"/>
      <protection locked="0"/>
    </xf>
    <xf numFmtId="168" fontId="19" fillId="2" borderId="6" xfId="0" applyNumberFormat="1" applyFont="1" applyFill="1" applyBorder="1" applyAlignment="1" applyProtection="1">
      <alignment horizontal="center" vertical="top" wrapText="1"/>
      <protection locked="0"/>
    </xf>
    <xf numFmtId="167" fontId="19" fillId="0" borderId="3" xfId="0" applyNumberFormat="1" applyFont="1" applyBorder="1" applyAlignment="1" applyProtection="1">
      <alignment horizontal="center"/>
      <protection locked="0"/>
    </xf>
    <xf numFmtId="0" fontId="10" fillId="0" borderId="0" xfId="0" applyFont="1" applyAlignment="1">
      <alignment vertical="top"/>
    </xf>
    <xf numFmtId="0" fontId="15" fillId="0" borderId="0" xfId="0" applyFont="1" applyAlignment="1">
      <alignment shrinkToFit="1"/>
    </xf>
    <xf numFmtId="0" fontId="10" fillId="0" borderId="0" xfId="0" applyFont="1" applyAlignment="1">
      <alignment shrinkToFit="1"/>
    </xf>
    <xf numFmtId="0" fontId="10" fillId="0" borderId="0" xfId="0" applyFont="1" applyAlignment="1">
      <alignment horizontal="left" vertical="top" wrapText="1"/>
    </xf>
    <xf numFmtId="0" fontId="10" fillId="0" borderId="0" xfId="2" applyFont="1" applyAlignment="1" applyProtection="1">
      <alignmen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0" fillId="0" borderId="0" xfId="0" applyFont="1" applyProtection="1">
      <protection locked="0"/>
    </xf>
    <xf numFmtId="0" fontId="10" fillId="0" borderId="0" xfId="0" applyFont="1" applyAlignment="1">
      <alignment vertical="top" wrapText="1"/>
    </xf>
    <xf numFmtId="0" fontId="15" fillId="0" borderId="0" xfId="0" applyFont="1" applyAlignment="1">
      <alignment horizontal="center" vertical="top"/>
    </xf>
    <xf numFmtId="0" fontId="10" fillId="0" borderId="0" xfId="0" applyFont="1" applyAlignment="1">
      <alignment wrapText="1"/>
    </xf>
    <xf numFmtId="0" fontId="9" fillId="0" borderId="0" xfId="0" applyFont="1" applyProtection="1">
      <protection locked="0"/>
    </xf>
    <xf numFmtId="0" fontId="12" fillId="0" borderId="1" xfId="0" applyFont="1" applyBorder="1" applyAlignment="1">
      <alignment horizontal="center"/>
    </xf>
    <xf numFmtId="0" fontId="19" fillId="0" borderId="3" xfId="0" applyFont="1" applyBorder="1" applyAlignment="1">
      <alignment horizontal="center"/>
    </xf>
    <xf numFmtId="0" fontId="0" fillId="0" borderId="0" xfId="0" applyProtection="1">
      <protection locked="0"/>
    </xf>
    <xf numFmtId="0" fontId="9" fillId="0" borderId="0" xfId="0" applyFont="1" applyAlignment="1">
      <alignment horizontal="center" wrapText="1"/>
    </xf>
    <xf numFmtId="0" fontId="24" fillId="0" borderId="0" xfId="0" applyFont="1" applyAlignment="1">
      <alignment horizontal="center"/>
    </xf>
    <xf numFmtId="1" fontId="13" fillId="0" borderId="1" xfId="0" applyNumberFormat="1" applyFont="1" applyBorder="1" applyAlignment="1">
      <alignment horizontal="center"/>
    </xf>
    <xf numFmtId="0" fontId="19" fillId="0" borderId="0" xfId="0" applyFont="1" applyAlignment="1">
      <alignment horizontal="center" vertical="top" wrapText="1"/>
    </xf>
    <xf numFmtId="0" fontId="10" fillId="0" borderId="0" xfId="0" applyFont="1" applyAlignment="1">
      <alignment horizontal="left" wrapText="1"/>
    </xf>
    <xf numFmtId="0" fontId="1" fillId="0" borderId="0" xfId="0" applyFont="1" applyAlignment="1">
      <alignment wrapText="1"/>
    </xf>
    <xf numFmtId="166" fontId="13" fillId="0" borderId="1" xfId="0" applyNumberFormat="1"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29</xdr:row>
          <xdr:rowOff>175260</xdr:rowOff>
        </xdr:from>
        <xdr:to>
          <xdr:col>3</xdr:col>
          <xdr:colOff>68580</xdr:colOff>
          <xdr:row>31</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160020</xdr:rowOff>
        </xdr:from>
        <xdr:to>
          <xdr:col>3</xdr:col>
          <xdr:colOff>68580</xdr:colOff>
          <xdr:row>32</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0</xdr:rowOff>
        </xdr:from>
        <xdr:to>
          <xdr:col>3</xdr:col>
          <xdr:colOff>68580</xdr:colOff>
          <xdr:row>29</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17</xdr:col>
          <xdr:colOff>7620</xdr:colOff>
          <xdr:row>29</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243840</xdr:colOff>
          <xdr:row>28</xdr:row>
          <xdr:rowOff>0</xdr:rowOff>
        </xdr:from>
        <xdr:to>
          <xdr:col>23</xdr:col>
          <xdr:colOff>106680</xdr:colOff>
          <xdr:row>29</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152400</xdr:rowOff>
        </xdr:from>
        <xdr:to>
          <xdr:col>3</xdr:col>
          <xdr:colOff>68580</xdr:colOff>
          <xdr:row>31</xdr:row>
          <xdr:rowOff>53340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0</xdr:rowOff>
        </xdr:from>
        <xdr:to>
          <xdr:col>21</xdr:col>
          <xdr:colOff>167640</xdr:colOff>
          <xdr:row>31</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0</xdr:rowOff>
        </xdr:from>
        <xdr:to>
          <xdr:col>21</xdr:col>
          <xdr:colOff>167640</xdr:colOff>
          <xdr:row>32</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32</xdr:row>
          <xdr:rowOff>0</xdr:rowOff>
        </xdr:from>
        <xdr:to>
          <xdr:col>3</xdr:col>
          <xdr:colOff>68580</xdr:colOff>
          <xdr:row>33</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32</xdr:row>
          <xdr:rowOff>0</xdr:rowOff>
        </xdr:from>
        <xdr:to>
          <xdr:col>21</xdr:col>
          <xdr:colOff>167640</xdr:colOff>
          <xdr:row>33</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33</xdr:row>
          <xdr:rowOff>152400</xdr:rowOff>
        </xdr:from>
        <xdr:to>
          <xdr:col>25</xdr:col>
          <xdr:colOff>403860</xdr:colOff>
          <xdr:row>35</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33</xdr:row>
          <xdr:rowOff>152400</xdr:rowOff>
        </xdr:from>
        <xdr:to>
          <xdr:col>33</xdr:col>
          <xdr:colOff>121920</xdr:colOff>
          <xdr:row>35</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64</xdr:row>
          <xdr:rowOff>99060</xdr:rowOff>
        </xdr:from>
        <xdr:to>
          <xdr:col>2</xdr:col>
          <xdr:colOff>45720</xdr:colOff>
          <xdr:row>65</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121</xdr:row>
          <xdr:rowOff>0</xdr:rowOff>
        </xdr:from>
        <xdr:to>
          <xdr:col>3</xdr:col>
          <xdr:colOff>38100</xdr:colOff>
          <xdr:row>122</xdr:row>
          <xdr:rowOff>60960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121</xdr:row>
          <xdr:rowOff>160020</xdr:rowOff>
        </xdr:from>
        <xdr:to>
          <xdr:col>3</xdr:col>
          <xdr:colOff>38100</xdr:colOff>
          <xdr:row>123</xdr:row>
          <xdr:rowOff>60960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122</xdr:row>
          <xdr:rowOff>137160</xdr:rowOff>
        </xdr:from>
        <xdr:to>
          <xdr:col>3</xdr:col>
          <xdr:colOff>38100</xdr:colOff>
          <xdr:row>124</xdr:row>
          <xdr:rowOff>30480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or.wa.gov/Content/FindTaxesAndRates/PropertyTax/Links.aspx"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E34F-AFB6-4DB6-A49E-8EE4BB7E3FC0}">
  <sheetPr codeName="Sheet1">
    <pageSetUpPr fitToPage="1"/>
  </sheetPr>
  <dimension ref="A1:AM133"/>
  <sheetViews>
    <sheetView showGridLines="0" tabSelected="1" view="pageLayout" topLeftCell="A58" zoomScaleNormal="100" workbookViewId="0">
      <selection activeCell="B107" sqref="B107:I107"/>
    </sheetView>
  </sheetViews>
  <sheetFormatPr defaultColWidth="9.109375" defaultRowHeight="13.8" x14ac:dyDescent="0.25"/>
  <cols>
    <col min="1" max="1" width="1.88671875" style="7" customWidth="1"/>
    <col min="2" max="2" width="2.109375" style="7" customWidth="1"/>
    <col min="3" max="3" width="1.5546875" style="7" customWidth="1"/>
    <col min="4" max="4" width="2.5546875" style="7" customWidth="1"/>
    <col min="5" max="5" width="2.33203125" style="7" customWidth="1"/>
    <col min="6" max="6" width="1.5546875" style="7" customWidth="1"/>
    <col min="7" max="7" width="2.6640625" style="7" customWidth="1"/>
    <col min="8" max="8" width="1.88671875" style="7" customWidth="1"/>
    <col min="9" max="9" width="1.5546875" style="7" customWidth="1"/>
    <col min="10" max="10" width="2.88671875" style="7" customWidth="1"/>
    <col min="11" max="12" width="2.33203125" style="7" customWidth="1"/>
    <col min="13" max="13" width="1.6640625" style="7" customWidth="1"/>
    <col min="14" max="14" width="1.109375" style="7" customWidth="1"/>
    <col min="15" max="15" width="1.33203125" style="7" customWidth="1"/>
    <col min="16" max="16" width="1.6640625" style="7" customWidth="1"/>
    <col min="17" max="17" width="1.44140625" style="7" customWidth="1"/>
    <col min="18" max="18" width="1.109375" style="7" customWidth="1"/>
    <col min="19" max="19" width="2.44140625" style="7" customWidth="1"/>
    <col min="20" max="20" width="2.109375" style="7" customWidth="1"/>
    <col min="21" max="21" width="1.33203125" style="7" customWidth="1"/>
    <col min="22" max="22" width="7.33203125" style="7" customWidth="1"/>
    <col min="23" max="23" width="6.44140625" style="7" customWidth="1"/>
    <col min="24" max="24" width="4.5546875" style="7" customWidth="1"/>
    <col min="25" max="25" width="2" style="7" customWidth="1"/>
    <col min="26" max="26" width="8" style="7" customWidth="1"/>
    <col min="27" max="27" width="1" style="7" customWidth="1"/>
    <col min="28" max="29" width="1.109375" style="7" customWidth="1"/>
    <col min="30" max="30" width="2.33203125" style="7" customWidth="1"/>
    <col min="31" max="31" width="0.44140625" style="7" customWidth="1"/>
    <col min="32" max="32" width="2" style="7" customWidth="1"/>
    <col min="33" max="33" width="4.5546875" style="7" customWidth="1"/>
    <col min="34" max="34" width="5.88671875" style="7" customWidth="1"/>
    <col min="35" max="35" width="1.6640625" style="7" customWidth="1"/>
    <col min="36" max="36" width="1.5546875" style="7" customWidth="1"/>
    <col min="37" max="37" width="1.88671875" style="7" customWidth="1"/>
    <col min="38" max="38" width="4" style="7" customWidth="1"/>
    <col min="39" max="39" width="1.33203125" style="7" hidden="1" customWidth="1"/>
    <col min="40" max="42" width="9.109375" style="7" customWidth="1"/>
    <col min="43" max="16384" width="9.109375" style="7"/>
  </cols>
  <sheetData>
    <row r="1" spans="1:39" ht="12.75" customHeight="1" x14ac:dyDescent="0.25"/>
    <row r="2" spans="1:39" ht="12.75" customHeight="1" x14ac:dyDescent="0.25">
      <c r="A2" s="10" t="s">
        <v>0</v>
      </c>
    </row>
    <row r="3" spans="1:39" ht="12.75" customHeight="1" x14ac:dyDescent="0.25"/>
    <row r="4" spans="1:39" ht="12" customHeight="1" x14ac:dyDescent="0.25">
      <c r="A4" s="87"/>
      <c r="B4" s="110"/>
      <c r="C4" s="110"/>
      <c r="D4" s="110"/>
      <c r="E4" s="110"/>
      <c r="F4" s="110"/>
      <c r="G4" s="110"/>
      <c r="H4" s="110"/>
      <c r="I4" s="110"/>
      <c r="J4" s="110"/>
      <c r="K4" s="110"/>
      <c r="L4" s="110"/>
      <c r="M4" s="110"/>
      <c r="N4" s="110"/>
      <c r="O4" s="110"/>
      <c r="P4" s="110"/>
    </row>
    <row r="5" spans="1:39" ht="12" customHeight="1" x14ac:dyDescent="0.25">
      <c r="A5" s="111"/>
      <c r="B5" s="112"/>
      <c r="C5" s="112"/>
      <c r="D5" s="112"/>
      <c r="E5" s="112"/>
      <c r="F5" s="112"/>
      <c r="G5" s="112"/>
      <c r="H5" s="112"/>
      <c r="I5" s="112"/>
      <c r="J5" s="112"/>
      <c r="K5" s="112"/>
      <c r="L5" s="112"/>
      <c r="M5" s="112"/>
      <c r="N5" s="112"/>
      <c r="O5" s="112"/>
      <c r="P5" s="112"/>
    </row>
    <row r="6" spans="1:39" ht="12" customHeight="1" x14ac:dyDescent="0.25">
      <c r="A6" s="111"/>
      <c r="B6" s="112"/>
      <c r="C6" s="112"/>
      <c r="D6" s="112"/>
      <c r="E6" s="112"/>
      <c r="F6" s="112"/>
      <c r="G6" s="112"/>
      <c r="H6" s="112"/>
      <c r="I6" s="112"/>
      <c r="J6" s="112"/>
      <c r="K6" s="112"/>
      <c r="L6" s="112"/>
      <c r="M6" s="112"/>
      <c r="N6" s="112"/>
      <c r="O6" s="112"/>
      <c r="P6" s="112"/>
    </row>
    <row r="7" spans="1:39" ht="12" customHeight="1" x14ac:dyDescent="0.25">
      <c r="A7" s="111"/>
      <c r="B7" s="112"/>
      <c r="C7" s="112"/>
      <c r="D7" s="112"/>
      <c r="E7" s="112"/>
      <c r="F7" s="112"/>
      <c r="G7" s="112"/>
      <c r="H7" s="112"/>
      <c r="I7" s="112"/>
      <c r="J7" s="112"/>
      <c r="K7" s="112"/>
      <c r="L7" s="112"/>
      <c r="M7" s="112"/>
      <c r="N7" s="112"/>
      <c r="O7" s="112"/>
      <c r="P7" s="112"/>
    </row>
    <row r="8" spans="1:39" ht="72" customHeight="1" x14ac:dyDescent="0.25"/>
    <row r="9" spans="1:39" ht="12.6" customHeight="1" x14ac:dyDescent="0.25">
      <c r="A9" s="72" t="s">
        <v>1</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16"/>
      <c r="AM9" s="16"/>
    </row>
    <row r="10" spans="1:39" ht="39" customHeight="1" x14ac:dyDescent="0.2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16"/>
      <c r="AM10" s="16"/>
    </row>
    <row r="11" spans="1:39" s="10" customFormat="1" x14ac:dyDescent="0.25">
      <c r="A11" s="9"/>
      <c r="B11" s="9"/>
      <c r="C11" s="9"/>
      <c r="D11" s="9"/>
      <c r="E11" s="9"/>
      <c r="N11" s="116"/>
      <c r="O11" s="117"/>
      <c r="P11" s="117"/>
      <c r="Q11" s="117"/>
      <c r="R11" s="117"/>
      <c r="S11" s="117"/>
      <c r="T11" s="117"/>
      <c r="U11" s="117"/>
      <c r="V11" s="117"/>
      <c r="W11" s="117"/>
      <c r="X11" s="117"/>
      <c r="Y11" s="117"/>
      <c r="Z11" s="117"/>
      <c r="AA11" s="117"/>
      <c r="AB11" s="10" t="s">
        <v>2</v>
      </c>
    </row>
    <row r="12" spans="1:39" s="10" customFormat="1" ht="3.75" customHeight="1" x14ac:dyDescent="0.25">
      <c r="A12" s="9"/>
      <c r="B12" s="9"/>
      <c r="C12" s="9"/>
      <c r="D12" s="9"/>
      <c r="E12" s="9"/>
      <c r="F12" s="9"/>
      <c r="G12" s="9"/>
      <c r="H12" s="9"/>
      <c r="I12" s="9"/>
    </row>
    <row r="13" spans="1:39" s="10" customFormat="1" ht="13.2" x14ac:dyDescent="0.25">
      <c r="A13" s="10" t="s">
        <v>3</v>
      </c>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28"/>
    </row>
    <row r="14" spans="1:39" s="10" customFormat="1" ht="4.5" customHeight="1" x14ac:dyDescent="0.25"/>
    <row r="15" spans="1:39" s="10" customFormat="1" ht="13.2" x14ac:dyDescent="0.25">
      <c r="A15" s="10" t="s">
        <v>4</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28"/>
    </row>
    <row r="16" spans="1:39" s="10" customFormat="1" ht="3.75" customHeight="1" x14ac:dyDescent="0.25"/>
    <row r="17" spans="1:38" s="10" customFormat="1" ht="13.2" x14ac:dyDescent="0.25">
      <c r="A17" s="10" t="s">
        <v>5</v>
      </c>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28"/>
    </row>
    <row r="18" spans="1:38" s="10" customFormat="1" ht="4.5" customHeight="1" x14ac:dyDescent="0.25"/>
    <row r="19" spans="1:38" s="10" customFormat="1" x14ac:dyDescent="0.3">
      <c r="H19" s="77"/>
      <c r="I19" s="77"/>
      <c r="J19" s="77"/>
      <c r="K19" s="77"/>
      <c r="L19" s="77"/>
      <c r="M19" s="77"/>
      <c r="N19" s="77"/>
      <c r="O19" s="77"/>
      <c r="P19" s="77"/>
      <c r="Q19" s="77"/>
      <c r="R19" s="77"/>
      <c r="S19" s="77"/>
      <c r="T19" s="77"/>
      <c r="U19" s="77"/>
      <c r="V19" s="77"/>
      <c r="W19" s="77"/>
      <c r="X19" s="77"/>
      <c r="Z19" s="77"/>
      <c r="AA19" s="77"/>
      <c r="AB19" s="77"/>
      <c r="AC19" s="77"/>
      <c r="AD19" s="120"/>
      <c r="AG19" s="77"/>
      <c r="AH19" s="77"/>
      <c r="AI19" s="77"/>
      <c r="AJ19" s="77"/>
      <c r="AK19" s="77"/>
      <c r="AL19" s="28"/>
    </row>
    <row r="20" spans="1:38" s="10" customFormat="1" ht="13.2" x14ac:dyDescent="0.25">
      <c r="H20" s="10" t="s">
        <v>6</v>
      </c>
      <c r="Z20" s="10" t="s">
        <v>7</v>
      </c>
      <c r="AG20" s="10" t="s">
        <v>8</v>
      </c>
    </row>
    <row r="21" spans="1:38" s="10" customFormat="1" ht="13.2" x14ac:dyDescent="0.25">
      <c r="A21" s="10" t="s">
        <v>9</v>
      </c>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28"/>
    </row>
    <row r="22" spans="1:38" s="10" customFormat="1" ht="13.2" x14ac:dyDescent="0.25">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28"/>
    </row>
    <row r="23" spans="1:38" s="10" customFormat="1" ht="4.5" customHeight="1" x14ac:dyDescent="0.25"/>
    <row r="24" spans="1:38" s="10" customFormat="1" ht="13.2" x14ac:dyDescent="0.25">
      <c r="A24" s="10" t="s">
        <v>10</v>
      </c>
      <c r="Q24" s="73"/>
      <c r="R24" s="73"/>
      <c r="S24" s="73"/>
      <c r="T24" s="73"/>
      <c r="U24" s="73"/>
      <c r="V24" s="73"/>
      <c r="W24" s="73"/>
      <c r="X24" s="73"/>
      <c r="Y24" s="73"/>
      <c r="Z24" s="73"/>
      <c r="AA24" s="73"/>
      <c r="AB24" s="73"/>
      <c r="AC24" s="73"/>
      <c r="AD24" s="73"/>
      <c r="AE24" s="73"/>
      <c r="AF24" s="73"/>
      <c r="AG24" s="73"/>
      <c r="AH24" s="73"/>
      <c r="AI24" s="73"/>
      <c r="AJ24" s="73"/>
      <c r="AK24" s="73"/>
      <c r="AL24" s="29"/>
    </row>
    <row r="25" spans="1:38" ht="4.5" customHeight="1"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8" ht="14.4" x14ac:dyDescent="0.3">
      <c r="A26" s="10" t="s">
        <v>11</v>
      </c>
      <c r="W26" s="10"/>
      <c r="Y26" s="79"/>
      <c r="Z26" s="58"/>
      <c r="AA26" s="58"/>
      <c r="AB26" s="58"/>
      <c r="AC26" s="58"/>
      <c r="AD26" s="58"/>
      <c r="AE26" s="58"/>
      <c r="AF26" s="58"/>
      <c r="AG26" s="58"/>
      <c r="AH26" s="58"/>
      <c r="AI26" s="58"/>
      <c r="AJ26" s="58"/>
      <c r="AK26" s="58"/>
      <c r="AL26" s="30"/>
    </row>
    <row r="27" spans="1:38" ht="4.5" customHeight="1" x14ac:dyDescent="0.25">
      <c r="A27" s="10"/>
      <c r="B27" s="10"/>
      <c r="C27" s="10"/>
      <c r="D27" s="10"/>
      <c r="E27" s="10"/>
      <c r="F27" s="10"/>
      <c r="G27" s="10"/>
      <c r="H27" s="10"/>
      <c r="I27" s="10"/>
      <c r="L27" s="10"/>
      <c r="M27" s="10"/>
      <c r="N27" s="10"/>
      <c r="O27" s="10"/>
      <c r="P27" s="10"/>
      <c r="Q27" s="10"/>
      <c r="R27" s="10"/>
      <c r="S27" s="10"/>
      <c r="T27" s="10"/>
      <c r="U27" s="10"/>
      <c r="V27" s="10"/>
      <c r="W27" s="10"/>
      <c r="X27" s="10"/>
      <c r="Y27" s="10"/>
      <c r="Z27" s="10"/>
      <c r="AA27" s="10"/>
      <c r="AB27" s="10"/>
      <c r="AC27" s="10"/>
      <c r="AD27" s="10"/>
      <c r="AE27" s="10"/>
      <c r="AF27" s="10"/>
      <c r="AG27" s="10"/>
    </row>
    <row r="28" spans="1:38" ht="24" customHeight="1" x14ac:dyDescent="0.25">
      <c r="A28" s="55" t="s">
        <v>12</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row>
    <row r="29" spans="1:38" x14ac:dyDescent="0.25">
      <c r="A29" s="10"/>
      <c r="B29" s="81"/>
      <c r="C29" s="81"/>
      <c r="D29" s="10" t="s">
        <v>59</v>
      </c>
      <c r="E29" s="10"/>
      <c r="F29" s="10"/>
      <c r="G29" s="10"/>
      <c r="H29" s="10"/>
      <c r="I29" s="10"/>
      <c r="J29" s="10"/>
      <c r="K29" s="10"/>
      <c r="L29" s="10"/>
      <c r="M29" s="10"/>
      <c r="N29" s="10"/>
      <c r="O29" s="81"/>
      <c r="P29" s="81"/>
      <c r="Q29" s="10" t="s">
        <v>13</v>
      </c>
      <c r="R29" s="10"/>
      <c r="S29" s="10"/>
      <c r="T29" s="10"/>
      <c r="U29" s="10"/>
      <c r="V29" s="10"/>
      <c r="W29" s="21"/>
      <c r="X29" s="10" t="s">
        <v>14</v>
      </c>
      <c r="Y29" s="10"/>
      <c r="Z29" s="10"/>
      <c r="AA29" s="10"/>
      <c r="AB29" s="10"/>
      <c r="AC29" s="10"/>
      <c r="AD29" s="10"/>
      <c r="AE29" s="10"/>
      <c r="AF29" s="10"/>
      <c r="AG29" s="10"/>
    </row>
    <row r="30" spans="1:38" ht="14.25" customHeight="1" x14ac:dyDescent="0.3">
      <c r="A30" s="84" t="s">
        <v>15</v>
      </c>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10"/>
      <c r="AF30" s="10"/>
      <c r="AG30" s="10"/>
    </row>
    <row r="31" spans="1:38" x14ac:dyDescent="0.25">
      <c r="A31" s="10"/>
      <c r="B31" s="81"/>
      <c r="C31" s="81"/>
      <c r="D31" s="10" t="s">
        <v>16</v>
      </c>
      <c r="E31" s="10"/>
      <c r="F31" s="10"/>
      <c r="G31" s="10"/>
      <c r="H31" s="10"/>
      <c r="I31" s="10"/>
      <c r="J31" s="10"/>
      <c r="K31" s="10"/>
      <c r="L31" s="10"/>
      <c r="M31" s="10"/>
      <c r="N31" s="10"/>
      <c r="P31" s="10"/>
      <c r="Q31" s="10"/>
      <c r="R31" s="10"/>
      <c r="S31" s="10"/>
      <c r="U31" s="137" t="s">
        <v>73</v>
      </c>
      <c r="V31" s="137"/>
      <c r="W31" s="10" t="s">
        <v>66</v>
      </c>
      <c r="X31" s="10"/>
      <c r="Y31" s="10"/>
      <c r="Z31" s="10"/>
      <c r="AA31" s="10"/>
      <c r="AB31" s="10"/>
      <c r="AC31" s="10"/>
      <c r="AD31" s="10"/>
      <c r="AE31" s="10"/>
      <c r="AF31" s="10"/>
      <c r="AG31" s="10"/>
    </row>
    <row r="32" spans="1:38" x14ac:dyDescent="0.25">
      <c r="B32" s="137"/>
      <c r="C32" s="137"/>
      <c r="D32" s="10" t="s">
        <v>71</v>
      </c>
      <c r="E32" s="10"/>
      <c r="F32" s="10"/>
      <c r="G32" s="10"/>
      <c r="H32" s="10"/>
      <c r="I32" s="10"/>
      <c r="J32" s="10"/>
      <c r="K32" s="10"/>
      <c r="L32" s="10"/>
      <c r="M32" s="10"/>
      <c r="N32" s="10"/>
      <c r="P32" s="10"/>
      <c r="Q32" s="10"/>
      <c r="R32" s="10"/>
      <c r="S32" s="10"/>
      <c r="U32" s="137"/>
      <c r="V32" s="137"/>
      <c r="W32" s="10" t="s">
        <v>17</v>
      </c>
      <c r="X32" s="10"/>
      <c r="Y32" s="10"/>
      <c r="Z32" s="10"/>
      <c r="AA32" s="10"/>
      <c r="AB32" s="10"/>
      <c r="AC32" s="10"/>
      <c r="AD32" s="10"/>
      <c r="AE32" s="10"/>
      <c r="AF32" s="10"/>
      <c r="AG32" s="10"/>
    </row>
    <row r="33" spans="1:38" ht="14.4" x14ac:dyDescent="0.3">
      <c r="A33" s="10"/>
      <c r="B33" s="81"/>
      <c r="C33" s="81"/>
      <c r="D33" s="10" t="s">
        <v>67</v>
      </c>
      <c r="E33" s="10"/>
      <c r="F33" s="10"/>
      <c r="G33" s="10"/>
      <c r="H33" s="10"/>
      <c r="I33" s="10"/>
      <c r="J33" s="10"/>
      <c r="K33" s="10"/>
      <c r="L33" s="10"/>
      <c r="M33" s="10"/>
      <c r="N33"/>
      <c r="O33"/>
      <c r="P33"/>
      <c r="Q33"/>
      <c r="R33"/>
      <c r="S33"/>
      <c r="U33" s="140"/>
      <c r="V33" s="140"/>
      <c r="W33" s="84" t="s">
        <v>18</v>
      </c>
      <c r="X33" s="85"/>
      <c r="Y33" s="85"/>
      <c r="Z33" s="85"/>
      <c r="AA33" s="85"/>
      <c r="AB33" s="85"/>
      <c r="AC33" s="85"/>
      <c r="AD33" s="85"/>
      <c r="AE33" s="85"/>
      <c r="AF33" s="85"/>
      <c r="AG33" s="83"/>
      <c r="AH33" s="83"/>
      <c r="AI33" s="83"/>
      <c r="AJ33" s="83"/>
      <c r="AK33" s="83"/>
      <c r="AL33"/>
    </row>
    <row r="34" spans="1:38" ht="13.5" customHeight="1" x14ac:dyDescent="0.3">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31"/>
    </row>
    <row r="35" spans="1:38" ht="14.25" customHeight="1" x14ac:dyDescent="0.3">
      <c r="A35" s="10" t="s">
        <v>68</v>
      </c>
      <c r="B35" s="10"/>
      <c r="C35" s="10"/>
      <c r="D35" s="10"/>
      <c r="E35" s="10"/>
      <c r="F35" s="10"/>
      <c r="G35" s="10"/>
      <c r="H35" s="10"/>
      <c r="I35" s="10"/>
      <c r="J35" s="10"/>
      <c r="K35" s="10"/>
      <c r="L35" s="10"/>
      <c r="M35" s="10"/>
      <c r="N35" s="10"/>
      <c r="O35" s="10"/>
      <c r="P35" s="10"/>
      <c r="Q35" s="10"/>
      <c r="R35" s="10"/>
      <c r="S35" s="10"/>
      <c r="T35" s="10"/>
      <c r="U35" s="10"/>
      <c r="V35" s="10"/>
      <c r="W35" s="10"/>
      <c r="X35" s="10"/>
      <c r="Y35" s="10"/>
      <c r="Z35" s="21"/>
      <c r="AA35" s="118" t="s">
        <v>69</v>
      </c>
      <c r="AB35" s="119"/>
      <c r="AC35" s="119"/>
      <c r="AD35" s="119"/>
      <c r="AE35" s="119"/>
      <c r="AF35" s="119"/>
      <c r="AG35" s="47"/>
      <c r="AH35" s="10" t="s">
        <v>70</v>
      </c>
    </row>
    <row r="36" spans="1:38" ht="14.25" customHeight="1" x14ac:dyDescent="0.25">
      <c r="A36" s="10" t="s">
        <v>76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8" ht="14.25" customHeight="1" x14ac:dyDescent="0.3">
      <c r="A37" s="10" t="s">
        <v>77</v>
      </c>
      <c r="B37" s="10"/>
      <c r="C37" s="10"/>
      <c r="D37" s="10"/>
      <c r="E37" s="10"/>
      <c r="F37" s="10"/>
      <c r="G37" s="10"/>
      <c r="H37" s="10"/>
      <c r="I37" s="10"/>
      <c r="J37" s="87"/>
      <c r="K37" s="58"/>
      <c r="L37" s="58"/>
      <c r="M37" s="58"/>
      <c r="N37" s="58"/>
      <c r="O37" s="58"/>
      <c r="P37" s="58"/>
      <c r="Q37" s="58"/>
      <c r="R37" s="58"/>
      <c r="S37" s="58"/>
      <c r="T37" s="58"/>
      <c r="U37" s="58"/>
      <c r="V37" s="58"/>
      <c r="W37" s="58"/>
      <c r="X37" s="10"/>
      <c r="Y37" s="10"/>
      <c r="Z37" s="10"/>
      <c r="AA37" s="10"/>
      <c r="AB37" s="10"/>
      <c r="AC37" s="10"/>
      <c r="AD37" s="10"/>
      <c r="AE37" s="10"/>
      <c r="AF37" s="10"/>
      <c r="AG37" s="10"/>
    </row>
    <row r="38" spans="1:38" ht="25.2" customHeight="1" x14ac:dyDescent="0.3">
      <c r="A38" s="55" t="s">
        <v>78</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32"/>
    </row>
    <row r="39" spans="1:38" ht="12" customHeight="1" x14ac:dyDescent="0.3">
      <c r="A39" s="10" t="s">
        <v>79</v>
      </c>
      <c r="B39" s="10"/>
      <c r="C39" s="10"/>
      <c r="D39" s="10"/>
      <c r="E39" s="10"/>
      <c r="F39" s="10"/>
      <c r="G39" s="10"/>
      <c r="H39" s="10"/>
      <c r="I39" s="10"/>
      <c r="J39" s="10"/>
      <c r="K39" s="10"/>
      <c r="L39" s="10"/>
      <c r="M39" s="10"/>
      <c r="N39" s="10"/>
      <c r="O39" s="10"/>
      <c r="P39" s="10"/>
      <c r="Q39" s="10"/>
      <c r="R39" s="10"/>
      <c r="S39" s="10"/>
      <c r="T39" s="10"/>
      <c r="U39" s="10"/>
      <c r="V39" s="10"/>
      <c r="W39" s="10"/>
      <c r="X39" s="10"/>
      <c r="Y39"/>
      <c r="Z39"/>
      <c r="AA39"/>
      <c r="AB39"/>
      <c r="AC39"/>
      <c r="AD39"/>
      <c r="AE39"/>
      <c r="AF39"/>
      <c r="AG39"/>
      <c r="AH39"/>
      <c r="AI39"/>
    </row>
    <row r="40" spans="1:38" ht="14.25" customHeight="1" x14ac:dyDescent="0.3">
      <c r="A40" s="10" t="s">
        <v>80</v>
      </c>
      <c r="B40" s="10"/>
      <c r="C40" s="10"/>
      <c r="D40" s="10"/>
      <c r="E40" s="10"/>
      <c r="F40" s="10"/>
      <c r="G40" s="10"/>
      <c r="H40" s="10"/>
      <c r="I40" s="10"/>
      <c r="J40" s="10"/>
      <c r="K40" s="10"/>
      <c r="L40" s="10"/>
      <c r="M40" s="10"/>
      <c r="N40" s="10"/>
      <c r="O40" s="10"/>
      <c r="P40" s="10"/>
      <c r="Q40" s="10"/>
      <c r="R40" s="10"/>
      <c r="S40" s="10"/>
      <c r="T40" s="10"/>
      <c r="U40" s="10"/>
      <c r="V40" s="10"/>
      <c r="W40" s="10"/>
      <c r="X40" s="10"/>
      <c r="Y40"/>
      <c r="Z40"/>
      <c r="AA40"/>
      <c r="AB40"/>
      <c r="AC40"/>
      <c r="AD40"/>
      <c r="AE40"/>
      <c r="AF40"/>
      <c r="AG40"/>
      <c r="AH40"/>
      <c r="AI40"/>
    </row>
    <row r="41" spans="1:38" ht="14.25" customHeight="1" x14ac:dyDescent="0.3">
      <c r="A41" s="57"/>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31"/>
    </row>
    <row r="42" spans="1:38" ht="10.5" customHeight="1" x14ac:dyDescent="0.3">
      <c r="A42" s="10"/>
      <c r="B42" s="10"/>
      <c r="C42" s="10"/>
      <c r="D42" s="10"/>
      <c r="E42" s="10"/>
      <c r="F42" s="10"/>
      <c r="G42" s="10"/>
      <c r="H42" s="10"/>
      <c r="I42" s="10"/>
      <c r="J42" s="10"/>
      <c r="K42" s="10"/>
      <c r="L42" s="10"/>
      <c r="M42" s="10"/>
      <c r="N42" s="10"/>
      <c r="O42" s="10"/>
      <c r="P42" s="10"/>
      <c r="Q42" s="10"/>
      <c r="R42" s="10"/>
      <c r="S42" s="10"/>
      <c r="T42" s="10"/>
      <c r="U42" s="10"/>
      <c r="V42" s="10"/>
      <c r="W42" s="10"/>
      <c r="X42" s="10"/>
      <c r="Y42"/>
      <c r="Z42"/>
      <c r="AA42"/>
      <c r="AB42"/>
      <c r="AC42"/>
      <c r="AD42"/>
      <c r="AE42"/>
      <c r="AF42"/>
      <c r="AG42"/>
      <c r="AH42"/>
      <c r="AI42"/>
    </row>
    <row r="43" spans="1:38" ht="12" customHeight="1" x14ac:dyDescent="0.25">
      <c r="A43" s="57"/>
      <c r="B43" s="57"/>
      <c r="C43" s="57"/>
      <c r="D43" s="57"/>
      <c r="E43" s="57"/>
      <c r="F43" s="57"/>
      <c r="G43" s="57"/>
      <c r="H43" s="57"/>
      <c r="I43" s="57"/>
      <c r="J43" s="57"/>
      <c r="K43" s="57"/>
      <c r="L43" s="57"/>
      <c r="M43" s="57"/>
      <c r="N43" s="57"/>
      <c r="O43" s="57"/>
      <c r="P43" s="57"/>
      <c r="Q43" s="57"/>
      <c r="R43" s="57"/>
      <c r="S43" s="57"/>
      <c r="T43" s="57"/>
      <c r="U43" s="57"/>
      <c r="V43" s="57"/>
      <c r="W43" s="10"/>
      <c r="X43" s="71"/>
      <c r="Y43" s="71"/>
      <c r="Z43" s="71"/>
      <c r="AA43" s="71"/>
      <c r="AB43" s="71"/>
      <c r="AC43" s="71"/>
      <c r="AD43" s="71"/>
      <c r="AE43" s="71"/>
      <c r="AF43" s="71"/>
      <c r="AG43" s="71"/>
      <c r="AH43" s="71"/>
      <c r="AI43" s="71"/>
      <c r="AJ43" s="71"/>
      <c r="AK43" s="71"/>
    </row>
    <row r="44" spans="1:38" ht="12" customHeight="1" x14ac:dyDescent="0.25">
      <c r="A44" s="10" t="s">
        <v>19</v>
      </c>
      <c r="B44" s="10"/>
      <c r="C44" s="10"/>
      <c r="D44" s="10"/>
      <c r="E44" s="10"/>
      <c r="F44" s="10"/>
      <c r="G44" s="10"/>
      <c r="H44" s="10"/>
      <c r="I44" s="10"/>
      <c r="K44" s="10"/>
      <c r="L44" s="10"/>
      <c r="M44" s="10"/>
      <c r="N44" s="10"/>
      <c r="O44" s="10"/>
      <c r="P44" s="10"/>
      <c r="Q44" s="10"/>
      <c r="R44" s="10"/>
      <c r="S44" s="10"/>
      <c r="T44" s="10"/>
      <c r="U44" s="10"/>
      <c r="W44" s="10"/>
      <c r="X44" s="10" t="s">
        <v>20</v>
      </c>
      <c r="Y44" s="10"/>
      <c r="Z44" s="10"/>
      <c r="AA44" s="10"/>
      <c r="AB44" s="10"/>
      <c r="AC44" s="10"/>
      <c r="AD44" s="10"/>
      <c r="AE44" s="10"/>
      <c r="AF44" s="10"/>
      <c r="AG44" s="10"/>
    </row>
    <row r="45" spans="1:38" ht="33.6" customHeight="1" x14ac:dyDescent="0.25">
      <c r="A45" s="141" t="s">
        <v>96</v>
      </c>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row>
    <row r="46" spans="1:38" ht="33.6" customHeight="1" x14ac:dyDescent="0.25">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row>
    <row r="47" spans="1:38" s="49" customFormat="1" ht="14.25" customHeight="1" x14ac:dyDescent="0.3">
      <c r="J47" s="50" t="s">
        <v>21</v>
      </c>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row>
    <row r="48" spans="1:38" ht="39.75" customHeight="1" x14ac:dyDescent="0.25">
      <c r="A48" s="70" t="s">
        <v>22</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33"/>
    </row>
    <row r="49" spans="1:39" ht="54" customHeight="1" x14ac:dyDescent="0.25">
      <c r="A49" s="55" t="s">
        <v>81</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17"/>
      <c r="AM49" s="17"/>
    </row>
    <row r="50" spans="1:39" x14ac:dyDescent="0.25">
      <c r="A50" s="34" t="s">
        <v>23</v>
      </c>
    </row>
    <row r="51" spans="1:39" x14ac:dyDescent="0.25">
      <c r="A51" s="34"/>
    </row>
    <row r="52" spans="1:39" x14ac:dyDescent="0.25">
      <c r="A52" s="10" t="s">
        <v>24</v>
      </c>
      <c r="B52" s="10"/>
      <c r="C52" s="10"/>
      <c r="D52" s="10"/>
      <c r="E52" s="10"/>
      <c r="F52" s="74"/>
      <c r="G52" s="74"/>
      <c r="H52" s="74"/>
      <c r="I52" s="74"/>
      <c r="J52" s="74"/>
      <c r="K52" s="74"/>
      <c r="L52" s="74"/>
      <c r="M52" s="74"/>
      <c r="N52" s="74"/>
      <c r="O52" s="74"/>
      <c r="P52" s="74"/>
      <c r="Q52" s="74"/>
      <c r="R52" s="74"/>
      <c r="S52" s="74"/>
      <c r="T52" s="74"/>
      <c r="U52" s="74"/>
      <c r="V52" s="74"/>
      <c r="W52" s="114" t="s">
        <v>25</v>
      </c>
      <c r="X52" s="115"/>
      <c r="Y52" s="114"/>
      <c r="Z52" s="114"/>
      <c r="AA52" s="114"/>
      <c r="AB52" s="114"/>
      <c r="AC52" s="114"/>
      <c r="AD52" s="10"/>
      <c r="AE52" s="71"/>
      <c r="AF52" s="71"/>
      <c r="AG52" s="71"/>
      <c r="AH52" s="71"/>
      <c r="AI52" s="71"/>
      <c r="AJ52" s="71"/>
      <c r="AK52" s="71"/>
      <c r="AL52" s="35"/>
    </row>
    <row r="53" spans="1:39"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9" x14ac:dyDescent="0.25">
      <c r="A54" s="34" t="s">
        <v>26</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row>
    <row r="55" spans="1:39" ht="18.75" customHeight="1" x14ac:dyDescent="0.25">
      <c r="A55" s="10"/>
      <c r="B55" s="113"/>
      <c r="C55" s="113"/>
      <c r="D55" s="113"/>
      <c r="E55" s="113"/>
      <c r="F55" s="113"/>
      <c r="G55" s="113"/>
      <c r="H55" s="113"/>
      <c r="I55" s="113"/>
      <c r="J55" s="113"/>
      <c r="K55" s="9" t="s">
        <v>27</v>
      </c>
      <c r="L55" s="86">
        <v>365</v>
      </c>
      <c r="M55" s="86"/>
      <c r="N55" s="86"/>
      <c r="O55" s="86"/>
      <c r="P55" s="86"/>
      <c r="Q55" s="86"/>
      <c r="R55" s="86"/>
      <c r="S55" s="86"/>
      <c r="T55" s="86"/>
      <c r="U55" s="86"/>
      <c r="V55" s="86"/>
      <c r="W55" s="9" t="s">
        <v>28</v>
      </c>
      <c r="X55" s="61">
        <f>B55/L55</f>
        <v>0</v>
      </c>
      <c r="Y55" s="61"/>
      <c r="Z55" s="61"/>
      <c r="AA55" s="61"/>
      <c r="AB55" s="61"/>
      <c r="AC55" s="61"/>
      <c r="AD55" s="61"/>
      <c r="AE55" s="61"/>
      <c r="AF55" s="61"/>
      <c r="AG55" s="61"/>
      <c r="AH55" s="61"/>
      <c r="AI55" s="61"/>
      <c r="AJ55" s="61"/>
      <c r="AK55" s="61"/>
      <c r="AL55" s="24"/>
    </row>
    <row r="56" spans="1:39" ht="24.75" customHeight="1" x14ac:dyDescent="0.25">
      <c r="C56" s="88" t="s">
        <v>29</v>
      </c>
      <c r="D56" s="88"/>
      <c r="E56" s="88"/>
      <c r="F56" s="88"/>
      <c r="G56" s="88"/>
      <c r="H56" s="88"/>
      <c r="I56" s="88"/>
      <c r="L56" s="88" t="s">
        <v>74</v>
      </c>
      <c r="M56" s="88"/>
      <c r="N56" s="88"/>
      <c r="O56" s="88"/>
      <c r="P56" s="88"/>
      <c r="Q56" s="88"/>
      <c r="R56" s="88"/>
      <c r="S56" s="88"/>
      <c r="T56" s="88"/>
      <c r="U56" s="88"/>
      <c r="V56" s="88"/>
      <c r="X56" s="88" t="s">
        <v>30</v>
      </c>
      <c r="Y56" s="88"/>
      <c r="Z56" s="88"/>
      <c r="AA56" s="88"/>
      <c r="AB56" s="88"/>
      <c r="AC56" s="88"/>
      <c r="AD56" s="88"/>
      <c r="AE56" s="88"/>
      <c r="AF56" s="88"/>
      <c r="AG56" s="88"/>
      <c r="AH56" s="88"/>
      <c r="AI56" s="88"/>
      <c r="AJ56" s="88"/>
    </row>
    <row r="58" spans="1:39" x14ac:dyDescent="0.25">
      <c r="A58" s="10" t="s">
        <v>31</v>
      </c>
      <c r="B58" s="95"/>
      <c r="C58" s="95"/>
      <c r="D58" s="95"/>
      <c r="E58" s="95"/>
      <c r="F58" s="95"/>
      <c r="G58" s="95"/>
      <c r="H58" s="95"/>
      <c r="I58" s="95"/>
      <c r="J58" s="9" t="s">
        <v>32</v>
      </c>
      <c r="K58" s="92"/>
      <c r="L58" s="92"/>
      <c r="M58" s="92"/>
      <c r="N58" s="92"/>
      <c r="O58" s="92"/>
      <c r="P58" s="92"/>
      <c r="Q58" s="92"/>
      <c r="R58" s="9" t="s">
        <v>27</v>
      </c>
      <c r="S58" s="91">
        <v>1000</v>
      </c>
      <c r="T58" s="82"/>
      <c r="U58" s="82"/>
      <c r="V58" s="9" t="s">
        <v>32</v>
      </c>
      <c r="W58" s="61">
        <f>X55</f>
        <v>0</v>
      </c>
      <c r="X58" s="82"/>
      <c r="Y58" s="82"/>
      <c r="Z58" s="82"/>
      <c r="AA58" s="82"/>
      <c r="AB58" s="82"/>
      <c r="AC58" s="82"/>
      <c r="AD58" s="82"/>
      <c r="AE58" s="82"/>
      <c r="AF58" s="9" t="s">
        <v>28</v>
      </c>
      <c r="AG58" s="60">
        <f>ROUND(B58*K58/S58*W58,2)</f>
        <v>0</v>
      </c>
      <c r="AH58" s="60"/>
      <c r="AI58" s="60"/>
      <c r="AJ58" s="60"/>
      <c r="AK58" s="60"/>
      <c r="AL58" s="23"/>
    </row>
    <row r="59" spans="1:39" ht="28.5" customHeight="1" x14ac:dyDescent="0.25">
      <c r="B59" s="97" t="s">
        <v>35</v>
      </c>
      <c r="C59" s="97"/>
      <c r="D59" s="97"/>
      <c r="E59" s="97"/>
      <c r="F59" s="97"/>
      <c r="G59" s="97"/>
      <c r="H59" s="97"/>
      <c r="I59" s="97"/>
      <c r="J59" s="22"/>
      <c r="K59" s="75" t="s">
        <v>34</v>
      </c>
      <c r="L59" s="75"/>
      <c r="M59" s="75"/>
      <c r="N59" s="75"/>
      <c r="O59" s="76"/>
      <c r="P59" s="76"/>
      <c r="Q59" s="76"/>
      <c r="V59" s="22"/>
      <c r="W59" s="75" t="s">
        <v>36</v>
      </c>
      <c r="X59" s="76"/>
      <c r="Y59" s="76"/>
      <c r="Z59" s="76"/>
      <c r="AA59" s="76"/>
      <c r="AB59" s="76"/>
      <c r="AC59" s="76"/>
      <c r="AD59" s="76"/>
      <c r="AE59" s="76"/>
      <c r="AF59" s="22"/>
    </row>
    <row r="60" spans="1:39" x14ac:dyDescent="0.25">
      <c r="J60" s="22"/>
      <c r="V60" s="22"/>
      <c r="AF60" s="22"/>
    </row>
    <row r="61" spans="1:39" x14ac:dyDescent="0.25">
      <c r="A61" s="10" t="s">
        <v>37</v>
      </c>
      <c r="B61" s="95"/>
      <c r="C61" s="95"/>
      <c r="D61" s="95"/>
      <c r="E61" s="95"/>
      <c r="F61" s="95"/>
      <c r="G61" s="95"/>
      <c r="H61" s="95"/>
      <c r="I61" s="95"/>
      <c r="J61" s="9" t="s">
        <v>32</v>
      </c>
      <c r="K61" s="61">
        <f>K58</f>
        <v>0</v>
      </c>
      <c r="L61" s="61"/>
      <c r="M61" s="61"/>
      <c r="N61" s="61"/>
      <c r="O61" s="61"/>
      <c r="P61" s="61"/>
      <c r="Q61" s="61"/>
      <c r="R61" s="9" t="s">
        <v>27</v>
      </c>
      <c r="S61" s="91">
        <v>1000</v>
      </c>
      <c r="T61" s="82"/>
      <c r="U61" s="82"/>
      <c r="V61" s="9" t="s">
        <v>32</v>
      </c>
      <c r="W61" s="61">
        <f>X55</f>
        <v>0</v>
      </c>
      <c r="X61" s="82"/>
      <c r="Y61" s="82"/>
      <c r="Z61" s="82"/>
      <c r="AA61" s="82"/>
      <c r="AB61" s="82"/>
      <c r="AC61" s="82"/>
      <c r="AD61" s="82"/>
      <c r="AE61" s="82"/>
      <c r="AF61" s="9" t="s">
        <v>28</v>
      </c>
      <c r="AG61" s="60">
        <f>ROUND(B61*K61/S61*W61,2)</f>
        <v>0</v>
      </c>
      <c r="AH61" s="60"/>
      <c r="AI61" s="60"/>
      <c r="AJ61" s="60"/>
      <c r="AK61" s="60"/>
      <c r="AL61" s="23"/>
    </row>
    <row r="62" spans="1:39" ht="31.5" customHeight="1" x14ac:dyDescent="0.25">
      <c r="B62" s="97" t="s">
        <v>33</v>
      </c>
      <c r="C62" s="97"/>
      <c r="D62" s="97"/>
      <c r="E62" s="97"/>
      <c r="F62" s="97"/>
      <c r="G62" s="97"/>
      <c r="H62" s="97"/>
      <c r="I62" s="97"/>
      <c r="K62" s="75" t="s">
        <v>34</v>
      </c>
      <c r="L62" s="75"/>
      <c r="M62" s="75"/>
      <c r="N62" s="75"/>
      <c r="O62" s="76"/>
      <c r="P62" s="76"/>
      <c r="Q62" s="76"/>
      <c r="W62" s="75" t="s">
        <v>36</v>
      </c>
      <c r="X62" s="76"/>
      <c r="Y62" s="76"/>
      <c r="Z62" s="76"/>
      <c r="AA62" s="76"/>
      <c r="AB62" s="76"/>
      <c r="AC62" s="76"/>
      <c r="AD62" s="76"/>
      <c r="AE62" s="76"/>
    </row>
    <row r="63" spans="1:39" x14ac:dyDescent="0.25">
      <c r="A63" s="10" t="s">
        <v>38</v>
      </c>
      <c r="B63" s="94" t="s">
        <v>39</v>
      </c>
      <c r="C63" s="94"/>
      <c r="D63" s="94"/>
      <c r="E63" s="94"/>
      <c r="F63" s="94"/>
      <c r="G63" s="94"/>
      <c r="H63" s="94"/>
      <c r="I63" s="94"/>
      <c r="J63" s="94"/>
      <c r="K63" s="94"/>
      <c r="L63" s="94"/>
      <c r="M63" s="94"/>
      <c r="N63" s="94"/>
      <c r="O63" s="94"/>
      <c r="P63" s="94"/>
      <c r="Q63" s="94"/>
      <c r="R63" s="94"/>
      <c r="S63" s="94"/>
      <c r="T63" s="94"/>
      <c r="U63" s="94"/>
      <c r="V63" s="94"/>
      <c r="W63" s="94"/>
      <c r="X63" s="94"/>
      <c r="Y63" s="94"/>
      <c r="Z63" s="94"/>
      <c r="AC63" s="1"/>
      <c r="AD63" s="1"/>
      <c r="AE63" s="1"/>
      <c r="AF63" s="9" t="s">
        <v>28</v>
      </c>
      <c r="AG63" s="59">
        <f>AG58-AG61</f>
        <v>0</v>
      </c>
      <c r="AH63" s="59"/>
      <c r="AI63" s="59"/>
      <c r="AJ63" s="59"/>
      <c r="AK63" s="59"/>
      <c r="AL63" s="25"/>
    </row>
    <row r="64" spans="1:39" ht="54" customHeight="1" x14ac:dyDescent="0.25">
      <c r="A64" s="105" t="s">
        <v>89</v>
      </c>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row>
    <row r="65" spans="1:38" ht="25.2" customHeight="1" x14ac:dyDescent="0.25">
      <c r="A65" s="98"/>
      <c r="B65" s="98"/>
      <c r="C65" s="99" t="s">
        <v>90</v>
      </c>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row>
    <row r="66" spans="1:38" ht="13.2" customHeight="1" x14ac:dyDescent="0.25">
      <c r="A66" s="41"/>
      <c r="B66" s="41"/>
      <c r="C66" s="4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row>
    <row r="67" spans="1:38" ht="39.6" customHeight="1" x14ac:dyDescent="0.25">
      <c r="A67" s="101" t="s">
        <v>92</v>
      </c>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row>
    <row r="68" spans="1:38" x14ac:dyDescent="0.25">
      <c r="L68" s="60">
        <f>AG63</f>
        <v>0</v>
      </c>
      <c r="M68" s="60"/>
      <c r="N68" s="60"/>
      <c r="O68" s="60"/>
      <c r="P68" s="60"/>
      <c r="Q68" s="60"/>
      <c r="R68" s="60"/>
      <c r="S68" s="60"/>
      <c r="T68" s="60"/>
      <c r="U68" s="22" t="s">
        <v>32</v>
      </c>
      <c r="V68" s="89"/>
      <c r="W68" s="90"/>
      <c r="X68" s="90"/>
      <c r="Y68" s="90"/>
      <c r="Z68" s="90"/>
      <c r="AA68" s="9" t="s">
        <v>27</v>
      </c>
      <c r="AB68" s="143">
        <v>100</v>
      </c>
      <c r="AC68" s="143"/>
      <c r="AD68" s="143"/>
      <c r="AE68" s="2"/>
      <c r="AF68" s="9" t="s">
        <v>28</v>
      </c>
      <c r="AG68" s="60">
        <f>L68*V68/AB68</f>
        <v>0</v>
      </c>
      <c r="AH68" s="60"/>
      <c r="AI68" s="60"/>
      <c r="AJ68" s="60"/>
      <c r="AK68" s="60"/>
      <c r="AL68" s="23"/>
    </row>
    <row r="69" spans="1:38" ht="14.4" x14ac:dyDescent="0.3">
      <c r="A69" s="12"/>
      <c r="K69" s="12"/>
      <c r="L69" s="75" t="s">
        <v>40</v>
      </c>
      <c r="M69" s="75"/>
      <c r="N69" s="75"/>
      <c r="O69" s="75"/>
      <c r="P69" s="75"/>
      <c r="Q69" s="75"/>
      <c r="R69" s="75"/>
      <c r="S69" s="75"/>
      <c r="T69" s="75"/>
      <c r="U69" s="36"/>
      <c r="V69" s="93" t="s">
        <v>86</v>
      </c>
      <c r="W69" s="85"/>
      <c r="X69" s="85"/>
      <c r="Y69" s="85"/>
      <c r="Z69" s="85"/>
      <c r="AA69" s="12"/>
      <c r="AB69" s="12"/>
      <c r="AC69" s="12"/>
      <c r="AD69" s="12"/>
      <c r="AE69" s="12"/>
      <c r="AF69" s="12"/>
      <c r="AG69" s="12"/>
      <c r="AH69" s="12"/>
      <c r="AI69" s="12"/>
      <c r="AJ69" s="12"/>
      <c r="AK69" s="12"/>
    </row>
    <row r="70" spans="1:38" ht="42" customHeight="1" x14ac:dyDescent="0.25">
      <c r="A70" s="146" t="s">
        <v>94</v>
      </c>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row>
    <row r="71" spans="1:38" x14ac:dyDescent="0.25">
      <c r="A71" s="12"/>
      <c r="K71" s="12"/>
      <c r="L71" s="60">
        <f>AG63</f>
        <v>0</v>
      </c>
      <c r="M71" s="60"/>
      <c r="N71" s="60"/>
      <c r="O71" s="60"/>
      <c r="P71" s="60"/>
      <c r="Q71" s="60"/>
      <c r="R71" s="60"/>
      <c r="S71" s="60"/>
      <c r="T71" s="60"/>
      <c r="U71" s="22" t="s">
        <v>32</v>
      </c>
      <c r="V71" s="89"/>
      <c r="W71" s="89"/>
      <c r="X71" s="89"/>
      <c r="Y71" s="89"/>
      <c r="Z71" s="89"/>
      <c r="AA71" s="9" t="s">
        <v>27</v>
      </c>
      <c r="AB71" s="143">
        <v>100</v>
      </c>
      <c r="AC71" s="143"/>
      <c r="AD71" s="143"/>
      <c r="AE71" s="2"/>
      <c r="AF71" s="9" t="s">
        <v>28</v>
      </c>
      <c r="AG71" s="59">
        <f>(L71*V71)*0.75/AB71</f>
        <v>0</v>
      </c>
      <c r="AH71" s="59"/>
      <c r="AI71" s="59"/>
      <c r="AJ71" s="59"/>
      <c r="AK71" s="59"/>
    </row>
    <row r="72" spans="1:38" ht="16.8" customHeight="1" x14ac:dyDescent="0.25">
      <c r="A72" s="12"/>
      <c r="B72" s="3"/>
      <c r="C72" s="3"/>
      <c r="D72" s="3"/>
      <c r="E72" s="3"/>
      <c r="F72" s="3"/>
      <c r="G72" s="3"/>
      <c r="H72" s="3"/>
      <c r="I72" s="3"/>
      <c r="J72" s="3"/>
      <c r="K72" s="12"/>
      <c r="L72" s="75" t="s">
        <v>40</v>
      </c>
      <c r="M72" s="75"/>
      <c r="N72" s="75"/>
      <c r="O72" s="75"/>
      <c r="P72" s="75"/>
      <c r="Q72" s="75"/>
      <c r="R72" s="75"/>
      <c r="S72" s="75"/>
      <c r="T72" s="75"/>
      <c r="U72" s="3"/>
      <c r="V72" s="75" t="s">
        <v>86</v>
      </c>
      <c r="W72" s="75"/>
      <c r="X72" s="75"/>
      <c r="Y72" s="75"/>
      <c r="Z72" s="75"/>
      <c r="AA72" s="12"/>
      <c r="AB72" s="12"/>
      <c r="AC72" s="12"/>
      <c r="AD72" s="12"/>
      <c r="AE72" s="12"/>
      <c r="AF72" s="12"/>
      <c r="AG72" s="12"/>
      <c r="AH72" s="12"/>
      <c r="AI72" s="12"/>
      <c r="AJ72" s="12"/>
      <c r="AK72" s="12"/>
    </row>
    <row r="73" spans="1:38" ht="39.6" customHeight="1" x14ac:dyDescent="0.25">
      <c r="A73" s="101" t="s">
        <v>93</v>
      </c>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row>
    <row r="74" spans="1:38" ht="55.2" hidden="1" customHeight="1" x14ac:dyDescent="0.25"/>
    <row r="75" spans="1:38" ht="14.4" customHeight="1" x14ac:dyDescent="0.25">
      <c r="A75" s="68" t="s">
        <v>41</v>
      </c>
      <c r="B75" s="68"/>
      <c r="C75" s="68"/>
      <c r="D75" s="68"/>
      <c r="E75" s="102">
        <v>-1</v>
      </c>
      <c r="F75" s="103"/>
      <c r="G75" s="103"/>
      <c r="H75" s="104"/>
      <c r="I75" s="102">
        <v>-2</v>
      </c>
      <c r="J75" s="103"/>
      <c r="K75" s="103"/>
      <c r="L75" s="104"/>
      <c r="M75" s="102">
        <v>-3</v>
      </c>
      <c r="N75" s="103"/>
      <c r="O75" s="103"/>
      <c r="P75" s="103"/>
      <c r="Q75" s="103"/>
      <c r="R75" s="104"/>
      <c r="S75" s="102">
        <v>-4</v>
      </c>
      <c r="T75" s="103"/>
      <c r="U75" s="103"/>
      <c r="V75" s="104"/>
      <c r="W75" s="102">
        <v>-5</v>
      </c>
      <c r="X75" s="103"/>
      <c r="Y75" s="104"/>
      <c r="Z75" s="107">
        <v>-6</v>
      </c>
      <c r="AA75" s="108"/>
      <c r="AB75" s="108"/>
      <c r="AC75" s="109"/>
      <c r="AD75" s="102">
        <v>-7</v>
      </c>
      <c r="AE75" s="103"/>
      <c r="AF75" s="103"/>
      <c r="AG75" s="104"/>
      <c r="AH75" s="102">
        <v>-8</v>
      </c>
      <c r="AI75" s="103"/>
      <c r="AJ75" s="103"/>
      <c r="AK75" s="104"/>
      <c r="AL75" s="37"/>
    </row>
    <row r="76" spans="1:38" ht="58.5" customHeight="1" x14ac:dyDescent="0.25">
      <c r="A76" s="63" t="s">
        <v>42</v>
      </c>
      <c r="B76" s="63"/>
      <c r="C76" s="64" t="s">
        <v>43</v>
      </c>
      <c r="D76" s="65"/>
      <c r="E76" s="69" t="s">
        <v>44</v>
      </c>
      <c r="F76" s="69"/>
      <c r="G76" s="69"/>
      <c r="H76" s="69"/>
      <c r="I76" s="69" t="s">
        <v>82</v>
      </c>
      <c r="J76" s="69"/>
      <c r="K76" s="69"/>
      <c r="L76" s="69"/>
      <c r="M76" s="69" t="s">
        <v>45</v>
      </c>
      <c r="N76" s="69"/>
      <c r="O76" s="69"/>
      <c r="P76" s="69"/>
      <c r="Q76" s="69"/>
      <c r="R76" s="69"/>
      <c r="S76" s="69" t="s">
        <v>34</v>
      </c>
      <c r="T76" s="69"/>
      <c r="U76" s="69"/>
      <c r="V76" s="69"/>
      <c r="W76" s="69" t="s">
        <v>87</v>
      </c>
      <c r="X76" s="69"/>
      <c r="Y76" s="69"/>
      <c r="Z76" s="106" t="s">
        <v>91</v>
      </c>
      <c r="AA76" s="106"/>
      <c r="AB76" s="106"/>
      <c r="AC76" s="106"/>
      <c r="AD76" s="69" t="s">
        <v>85</v>
      </c>
      <c r="AE76" s="69"/>
      <c r="AF76" s="69"/>
      <c r="AG76" s="69"/>
      <c r="AH76" s="69" t="s">
        <v>83</v>
      </c>
      <c r="AI76" s="69"/>
      <c r="AJ76" s="69"/>
      <c r="AK76" s="69"/>
      <c r="AL76" s="38"/>
    </row>
    <row r="77" spans="1:38" ht="12" customHeight="1" x14ac:dyDescent="0.25">
      <c r="A77" s="68">
        <v>1</v>
      </c>
      <c r="B77" s="68"/>
      <c r="C77" s="96"/>
      <c r="D77" s="96"/>
      <c r="E77" s="62"/>
      <c r="F77" s="62"/>
      <c r="G77" s="62"/>
      <c r="H77" s="62"/>
      <c r="I77" s="62"/>
      <c r="J77" s="62"/>
      <c r="K77" s="62"/>
      <c r="L77" s="62"/>
      <c r="M77" s="67">
        <f>E77-I77</f>
        <v>0</v>
      </c>
      <c r="N77" s="67"/>
      <c r="O77" s="67"/>
      <c r="P77" s="67"/>
      <c r="Q77" s="67"/>
      <c r="R77" s="67"/>
      <c r="S77" s="125"/>
      <c r="T77" s="125"/>
      <c r="U77" s="125"/>
      <c r="V77" s="125"/>
      <c r="W77" s="121">
        <f>M77*S77/1000</f>
        <v>0</v>
      </c>
      <c r="X77" s="121"/>
      <c r="Y77" s="121"/>
      <c r="Z77" s="122"/>
      <c r="AA77" s="123"/>
      <c r="AB77" s="123"/>
      <c r="AC77" s="124"/>
      <c r="AD77" s="121">
        <f>W77*Z77/100</f>
        <v>0</v>
      </c>
      <c r="AE77" s="121"/>
      <c r="AF77" s="121"/>
      <c r="AG77" s="121"/>
      <c r="AH77" s="121" t="str">
        <f>IF(W77=0,"",W77+AD77)</f>
        <v/>
      </c>
      <c r="AI77" s="121"/>
      <c r="AJ77" s="121"/>
      <c r="AK77" s="121"/>
      <c r="AL77" s="15"/>
    </row>
    <row r="78" spans="1:38" ht="12" customHeight="1" x14ac:dyDescent="0.25">
      <c r="A78" s="68">
        <v>2</v>
      </c>
      <c r="B78" s="68"/>
      <c r="C78" s="96"/>
      <c r="D78" s="96"/>
      <c r="E78" s="62"/>
      <c r="F78" s="62"/>
      <c r="G78" s="62"/>
      <c r="H78" s="62"/>
      <c r="I78" s="62"/>
      <c r="J78" s="62"/>
      <c r="K78" s="62"/>
      <c r="L78" s="62"/>
      <c r="M78" s="67">
        <f t="shared" ref="M78:M83" si="0">E78-I78</f>
        <v>0</v>
      </c>
      <c r="N78" s="67"/>
      <c r="O78" s="67"/>
      <c r="P78" s="67"/>
      <c r="Q78" s="67"/>
      <c r="R78" s="67"/>
      <c r="S78" s="125"/>
      <c r="T78" s="125"/>
      <c r="U78" s="125"/>
      <c r="V78" s="125"/>
      <c r="W78" s="121">
        <f t="shared" ref="W78:W83" si="1">M78*S78/1000</f>
        <v>0</v>
      </c>
      <c r="X78" s="121"/>
      <c r="Y78" s="121"/>
      <c r="Z78" s="122"/>
      <c r="AA78" s="123"/>
      <c r="AB78" s="123"/>
      <c r="AC78" s="124"/>
      <c r="AD78" s="121">
        <f t="shared" ref="AD78:AD83" si="2">W78*Z78/100</f>
        <v>0</v>
      </c>
      <c r="AE78" s="121"/>
      <c r="AF78" s="121"/>
      <c r="AG78" s="121"/>
      <c r="AH78" s="121" t="str">
        <f t="shared" ref="AH78:AH83" si="3">IF(W78=0,"",W78+AD78)</f>
        <v/>
      </c>
      <c r="AI78" s="121"/>
      <c r="AJ78" s="121"/>
      <c r="AK78" s="121"/>
      <c r="AL78" s="15"/>
    </row>
    <row r="79" spans="1:38" ht="12" customHeight="1" x14ac:dyDescent="0.25">
      <c r="A79" s="68">
        <v>3</v>
      </c>
      <c r="B79" s="68"/>
      <c r="C79" s="96"/>
      <c r="D79" s="96"/>
      <c r="E79" s="62"/>
      <c r="F79" s="62"/>
      <c r="G79" s="62"/>
      <c r="H79" s="62"/>
      <c r="I79" s="62"/>
      <c r="J79" s="62"/>
      <c r="K79" s="62"/>
      <c r="L79" s="62"/>
      <c r="M79" s="67">
        <f t="shared" si="0"/>
        <v>0</v>
      </c>
      <c r="N79" s="67"/>
      <c r="O79" s="67"/>
      <c r="P79" s="67"/>
      <c r="Q79" s="67"/>
      <c r="R79" s="67"/>
      <c r="S79" s="125"/>
      <c r="T79" s="125"/>
      <c r="U79" s="125"/>
      <c r="V79" s="125"/>
      <c r="W79" s="121">
        <f t="shared" si="1"/>
        <v>0</v>
      </c>
      <c r="X79" s="121"/>
      <c r="Y79" s="121"/>
      <c r="Z79" s="122"/>
      <c r="AA79" s="123"/>
      <c r="AB79" s="123"/>
      <c r="AC79" s="124"/>
      <c r="AD79" s="121">
        <f t="shared" si="2"/>
        <v>0</v>
      </c>
      <c r="AE79" s="121"/>
      <c r="AF79" s="121"/>
      <c r="AG79" s="121"/>
      <c r="AH79" s="121" t="str">
        <f t="shared" si="3"/>
        <v/>
      </c>
      <c r="AI79" s="121"/>
      <c r="AJ79" s="121"/>
      <c r="AK79" s="121"/>
      <c r="AL79" s="15"/>
    </row>
    <row r="80" spans="1:38" ht="12" customHeight="1" x14ac:dyDescent="0.25">
      <c r="A80" s="68">
        <v>4</v>
      </c>
      <c r="B80" s="68"/>
      <c r="C80" s="96"/>
      <c r="D80" s="96"/>
      <c r="E80" s="62"/>
      <c r="F80" s="62"/>
      <c r="G80" s="62"/>
      <c r="H80" s="62"/>
      <c r="I80" s="62"/>
      <c r="J80" s="62"/>
      <c r="K80" s="62"/>
      <c r="L80" s="62"/>
      <c r="M80" s="67">
        <f t="shared" si="0"/>
        <v>0</v>
      </c>
      <c r="N80" s="67"/>
      <c r="O80" s="67"/>
      <c r="P80" s="67"/>
      <c r="Q80" s="67"/>
      <c r="R80" s="67"/>
      <c r="S80" s="125"/>
      <c r="T80" s="125"/>
      <c r="U80" s="125"/>
      <c r="V80" s="125"/>
      <c r="W80" s="121">
        <f t="shared" si="1"/>
        <v>0</v>
      </c>
      <c r="X80" s="121"/>
      <c r="Y80" s="121"/>
      <c r="Z80" s="122"/>
      <c r="AA80" s="123"/>
      <c r="AB80" s="123"/>
      <c r="AC80" s="124"/>
      <c r="AD80" s="121">
        <f t="shared" si="2"/>
        <v>0</v>
      </c>
      <c r="AE80" s="121"/>
      <c r="AF80" s="121"/>
      <c r="AG80" s="121"/>
      <c r="AH80" s="121" t="str">
        <f t="shared" si="3"/>
        <v/>
      </c>
      <c r="AI80" s="121"/>
      <c r="AJ80" s="121"/>
      <c r="AK80" s="121"/>
      <c r="AL80" s="15"/>
    </row>
    <row r="81" spans="1:38" ht="12" customHeight="1" x14ac:dyDescent="0.25">
      <c r="A81" s="68">
        <v>5</v>
      </c>
      <c r="B81" s="68"/>
      <c r="C81" s="96"/>
      <c r="D81" s="96"/>
      <c r="E81" s="62"/>
      <c r="F81" s="62"/>
      <c r="G81" s="62"/>
      <c r="H81" s="62"/>
      <c r="I81" s="62"/>
      <c r="J81" s="62"/>
      <c r="K81" s="62"/>
      <c r="L81" s="62"/>
      <c r="M81" s="67">
        <f t="shared" si="0"/>
        <v>0</v>
      </c>
      <c r="N81" s="67"/>
      <c r="O81" s="67"/>
      <c r="P81" s="67"/>
      <c r="Q81" s="67"/>
      <c r="R81" s="67"/>
      <c r="S81" s="125"/>
      <c r="T81" s="125"/>
      <c r="U81" s="125"/>
      <c r="V81" s="125"/>
      <c r="W81" s="121">
        <f t="shared" si="1"/>
        <v>0</v>
      </c>
      <c r="X81" s="121"/>
      <c r="Y81" s="121"/>
      <c r="Z81" s="122"/>
      <c r="AA81" s="123"/>
      <c r="AB81" s="123"/>
      <c r="AC81" s="124"/>
      <c r="AD81" s="121">
        <f t="shared" si="2"/>
        <v>0</v>
      </c>
      <c r="AE81" s="121"/>
      <c r="AF81" s="121"/>
      <c r="AG81" s="121"/>
      <c r="AH81" s="121" t="str">
        <f t="shared" si="3"/>
        <v/>
      </c>
      <c r="AI81" s="121"/>
      <c r="AJ81" s="121"/>
      <c r="AK81" s="121"/>
      <c r="AL81" s="15"/>
    </row>
    <row r="82" spans="1:38" ht="12" customHeight="1" x14ac:dyDescent="0.25">
      <c r="A82" s="68">
        <v>6</v>
      </c>
      <c r="B82" s="68"/>
      <c r="C82" s="96"/>
      <c r="D82" s="96"/>
      <c r="E82" s="62"/>
      <c r="F82" s="62"/>
      <c r="G82" s="62"/>
      <c r="H82" s="62"/>
      <c r="I82" s="62"/>
      <c r="J82" s="62"/>
      <c r="K82" s="62"/>
      <c r="L82" s="62"/>
      <c r="M82" s="67">
        <f t="shared" si="0"/>
        <v>0</v>
      </c>
      <c r="N82" s="67"/>
      <c r="O82" s="67"/>
      <c r="P82" s="67"/>
      <c r="Q82" s="67"/>
      <c r="R82" s="67"/>
      <c r="S82" s="125"/>
      <c r="T82" s="125"/>
      <c r="U82" s="125"/>
      <c r="V82" s="125"/>
      <c r="W82" s="121">
        <f t="shared" si="1"/>
        <v>0</v>
      </c>
      <c r="X82" s="121"/>
      <c r="Y82" s="121"/>
      <c r="Z82" s="122"/>
      <c r="AA82" s="123"/>
      <c r="AB82" s="123"/>
      <c r="AC82" s="124"/>
      <c r="AD82" s="121">
        <f t="shared" si="2"/>
        <v>0</v>
      </c>
      <c r="AE82" s="121"/>
      <c r="AF82" s="121"/>
      <c r="AG82" s="121"/>
      <c r="AH82" s="121" t="str">
        <f>IF(W82=0,"",W82+AD82)</f>
        <v/>
      </c>
      <c r="AI82" s="121"/>
      <c r="AJ82" s="121"/>
      <c r="AK82" s="121"/>
      <c r="AL82" s="15"/>
    </row>
    <row r="83" spans="1:38" ht="12" customHeight="1" x14ac:dyDescent="0.25">
      <c r="A83" s="68">
        <v>7</v>
      </c>
      <c r="B83" s="68"/>
      <c r="C83" s="96"/>
      <c r="D83" s="96"/>
      <c r="E83" s="62"/>
      <c r="F83" s="62"/>
      <c r="G83" s="62"/>
      <c r="H83" s="62"/>
      <c r="I83" s="62"/>
      <c r="J83" s="62"/>
      <c r="K83" s="62"/>
      <c r="L83" s="62"/>
      <c r="M83" s="67">
        <f t="shared" si="0"/>
        <v>0</v>
      </c>
      <c r="N83" s="67"/>
      <c r="O83" s="67"/>
      <c r="P83" s="67"/>
      <c r="Q83" s="67"/>
      <c r="R83" s="67"/>
      <c r="S83" s="125"/>
      <c r="T83" s="125"/>
      <c r="U83" s="125"/>
      <c r="V83" s="125"/>
      <c r="W83" s="121">
        <f t="shared" si="1"/>
        <v>0</v>
      </c>
      <c r="X83" s="121"/>
      <c r="Y83" s="121"/>
      <c r="Z83" s="122"/>
      <c r="AA83" s="123"/>
      <c r="AB83" s="123"/>
      <c r="AC83" s="124"/>
      <c r="AD83" s="121">
        <f t="shared" si="2"/>
        <v>0</v>
      </c>
      <c r="AE83" s="121"/>
      <c r="AF83" s="121"/>
      <c r="AG83" s="121"/>
      <c r="AH83" s="121" t="str">
        <f t="shared" si="3"/>
        <v/>
      </c>
      <c r="AI83" s="121"/>
      <c r="AJ83" s="121"/>
      <c r="AK83" s="121"/>
      <c r="AL83" s="15"/>
    </row>
    <row r="84" spans="1:38"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26"/>
      <c r="Y84" s="26"/>
      <c r="Z84" s="68" t="s">
        <v>46</v>
      </c>
      <c r="AA84" s="68"/>
      <c r="AB84" s="68"/>
      <c r="AC84" s="68"/>
      <c r="AD84" s="121">
        <f>SUM(AD77:AD83)</f>
        <v>0</v>
      </c>
      <c r="AE84" s="139"/>
      <c r="AF84" s="139"/>
      <c r="AG84" s="139"/>
      <c r="AH84" s="121">
        <f>SUM(AH77:AL83)</f>
        <v>0</v>
      </c>
      <c r="AI84" s="121"/>
      <c r="AJ84" s="121"/>
      <c r="AK84" s="121"/>
      <c r="AL84" s="15"/>
    </row>
    <row r="85" spans="1:38" ht="9.75" customHeight="1" x14ac:dyDescent="0.25">
      <c r="A85" s="11"/>
      <c r="B85" s="22"/>
      <c r="C85" s="22"/>
      <c r="D85" s="40"/>
      <c r="E85" s="40"/>
      <c r="F85" s="40"/>
      <c r="G85" s="40"/>
      <c r="H85" s="40"/>
      <c r="I85" s="40"/>
      <c r="J85" s="40"/>
      <c r="K85" s="40"/>
      <c r="L85" s="40"/>
      <c r="M85" s="40"/>
      <c r="N85" s="40"/>
      <c r="O85" s="40"/>
      <c r="P85" s="40"/>
      <c r="Q85" s="40"/>
      <c r="R85" s="40"/>
      <c r="S85" s="40"/>
      <c r="T85" s="40"/>
      <c r="U85" s="40"/>
      <c r="V85" s="40"/>
      <c r="W85" s="40"/>
      <c r="X85" s="13"/>
      <c r="Y85" s="13"/>
      <c r="Z85" s="13"/>
      <c r="AA85" s="13"/>
      <c r="AB85" s="13"/>
      <c r="AC85" s="13"/>
      <c r="AD85" s="13"/>
      <c r="AE85" s="13"/>
      <c r="AF85" s="13"/>
      <c r="AG85" s="14"/>
      <c r="AH85" s="14"/>
      <c r="AI85" s="15"/>
      <c r="AJ85" s="15"/>
      <c r="AK85" s="15"/>
      <c r="AL85" s="15"/>
    </row>
    <row r="86" spans="1:38" ht="27.75" customHeight="1" x14ac:dyDescent="0.25">
      <c r="A86" s="27" t="s">
        <v>62</v>
      </c>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9" t="s">
        <v>28</v>
      </c>
      <c r="AG86" s="60">
        <f>AH84</f>
        <v>0</v>
      </c>
      <c r="AH86" s="60"/>
      <c r="AI86" s="60"/>
      <c r="AJ86" s="60"/>
      <c r="AK86" s="60"/>
      <c r="AL86" s="23"/>
    </row>
    <row r="87" spans="1:38" ht="12.7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9"/>
      <c r="AG87" s="10"/>
      <c r="AH87" s="10"/>
      <c r="AI87" s="10"/>
      <c r="AJ87" s="10"/>
      <c r="AK87" s="10"/>
      <c r="AL87" s="10"/>
    </row>
    <row r="88" spans="1:38" ht="14.4" customHeight="1" x14ac:dyDescent="0.25">
      <c r="A88" s="127" t="s">
        <v>98</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9" t="s">
        <v>28</v>
      </c>
      <c r="AG88" s="66">
        <f>ROUND(AG86*0.2,2)</f>
        <v>0</v>
      </c>
      <c r="AH88" s="66"/>
      <c r="AI88" s="66"/>
      <c r="AJ88" s="66"/>
      <c r="AK88" s="66"/>
      <c r="AL88" s="23"/>
    </row>
    <row r="89" spans="1:38" ht="12.7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9"/>
      <c r="AG89" s="10"/>
      <c r="AH89" s="10"/>
      <c r="AI89" s="10"/>
      <c r="AJ89" s="10"/>
      <c r="AK89" s="10"/>
      <c r="AL89" s="10"/>
    </row>
    <row r="90" spans="1:38" x14ac:dyDescent="0.25">
      <c r="A90" s="128" t="s">
        <v>65</v>
      </c>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9" t="s">
        <v>28</v>
      </c>
      <c r="AG90" s="60">
        <f>ROUND(AG86+AG88,2)</f>
        <v>0</v>
      </c>
      <c r="AH90" s="60"/>
      <c r="AI90" s="60"/>
      <c r="AJ90" s="60"/>
      <c r="AK90" s="60"/>
      <c r="AL90" s="23"/>
    </row>
    <row r="91" spans="1:38" ht="12.7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9"/>
      <c r="AG91" s="10"/>
      <c r="AH91" s="10"/>
      <c r="AI91" s="10"/>
      <c r="AJ91" s="10"/>
      <c r="AK91" s="10"/>
      <c r="AL91" s="10"/>
    </row>
    <row r="92" spans="1:38" x14ac:dyDescent="0.25">
      <c r="A92" s="27" t="s">
        <v>63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9" t="s">
        <v>28</v>
      </c>
      <c r="AG92" s="60">
        <f>ROUND(AG63+AG68+AG71,2)</f>
        <v>0</v>
      </c>
      <c r="AH92" s="60"/>
      <c r="AI92" s="60"/>
      <c r="AJ92" s="60"/>
      <c r="AK92" s="60"/>
      <c r="AL92" s="23"/>
    </row>
    <row r="93" spans="1:38" ht="12.7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9"/>
      <c r="AG93" s="10"/>
      <c r="AH93" s="10"/>
      <c r="AI93" s="10"/>
      <c r="AJ93" s="10"/>
      <c r="AK93" s="10"/>
      <c r="AL93" s="10"/>
    </row>
    <row r="94" spans="1:38" x14ac:dyDescent="0.25">
      <c r="A94" s="27" t="s">
        <v>97</v>
      </c>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9" t="s">
        <v>28</v>
      </c>
      <c r="AG94" s="66"/>
      <c r="AH94" s="66"/>
      <c r="AI94" s="66"/>
      <c r="AJ94" s="66"/>
      <c r="AK94" s="66"/>
      <c r="AL94" s="23"/>
    </row>
    <row r="95" spans="1:38" ht="12.7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9"/>
      <c r="AG95" s="10"/>
      <c r="AH95" s="10"/>
      <c r="AI95" s="10"/>
      <c r="AJ95" s="10"/>
      <c r="AK95" s="10"/>
      <c r="AL95" s="10"/>
    </row>
    <row r="96" spans="1:38" x14ac:dyDescent="0.25">
      <c r="A96" s="127" t="s">
        <v>64</v>
      </c>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9" t="s">
        <v>28</v>
      </c>
      <c r="AG96" s="60">
        <f>ROUND(AG90+AG92+AG94,2)</f>
        <v>0</v>
      </c>
      <c r="AH96" s="60"/>
      <c r="AI96" s="60"/>
      <c r="AJ96" s="60"/>
      <c r="AK96" s="60"/>
      <c r="AL96" s="23"/>
    </row>
    <row r="97" spans="1:39" ht="39.75" customHeight="1" x14ac:dyDescent="0.25">
      <c r="A97" s="134" t="s">
        <v>60</v>
      </c>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7"/>
    </row>
    <row r="98" spans="1:39" ht="6"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row>
    <row r="99" spans="1:39" x14ac:dyDescent="0.25">
      <c r="A99" s="27" t="s">
        <v>47</v>
      </c>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41"/>
      <c r="AG99" s="34"/>
      <c r="AH99" s="34"/>
      <c r="AI99" s="34"/>
      <c r="AJ99" s="34"/>
      <c r="AK99" s="34"/>
      <c r="AL99" s="34"/>
    </row>
    <row r="100" spans="1:39"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9"/>
      <c r="AG100" s="10"/>
      <c r="AH100" s="10"/>
      <c r="AI100" s="10"/>
      <c r="AJ100" s="10"/>
      <c r="AK100" s="10"/>
      <c r="AL100" s="10"/>
    </row>
    <row r="101" spans="1:39" x14ac:dyDescent="0.25">
      <c r="A101" s="10"/>
      <c r="B101" s="82">
        <f>L55-B55</f>
        <v>365</v>
      </c>
      <c r="C101" s="82"/>
      <c r="D101" s="82"/>
      <c r="E101" s="82"/>
      <c r="F101" s="82"/>
      <c r="G101" s="82"/>
      <c r="H101" s="82"/>
      <c r="I101" s="82"/>
      <c r="J101" s="82"/>
      <c r="K101" s="9" t="s">
        <v>27</v>
      </c>
      <c r="L101" s="138">
        <f>L55</f>
        <v>365</v>
      </c>
      <c r="M101" s="138"/>
      <c r="N101" s="138"/>
      <c r="O101" s="138"/>
      <c r="P101" s="138"/>
      <c r="Q101" s="138"/>
      <c r="R101" s="138"/>
      <c r="S101" s="138"/>
      <c r="T101" s="138"/>
      <c r="U101" s="138"/>
      <c r="V101" s="138"/>
      <c r="W101" s="9" t="s">
        <v>28</v>
      </c>
      <c r="X101" s="61">
        <f>IF(ISERROR(B101/L101),"",B101/L101)</f>
        <v>1</v>
      </c>
      <c r="Y101" s="61"/>
      <c r="Z101" s="61"/>
      <c r="AA101" s="61"/>
      <c r="AB101" s="61"/>
      <c r="AC101" s="61"/>
      <c r="AD101" s="61"/>
      <c r="AE101" s="61"/>
      <c r="AF101" s="61"/>
      <c r="AG101" s="61"/>
      <c r="AH101" s="61"/>
      <c r="AI101" s="61"/>
      <c r="AJ101" s="61"/>
      <c r="AK101" s="61"/>
      <c r="AL101" s="24"/>
    </row>
    <row r="102" spans="1:39" ht="22.5" customHeight="1" x14ac:dyDescent="0.25">
      <c r="A102" s="3"/>
      <c r="B102" s="88" t="s">
        <v>72</v>
      </c>
      <c r="C102" s="88"/>
      <c r="D102" s="88"/>
      <c r="E102" s="88"/>
      <c r="F102" s="88"/>
      <c r="G102" s="88"/>
      <c r="H102" s="88"/>
      <c r="I102" s="88"/>
      <c r="J102" s="88"/>
      <c r="K102" s="144" t="s">
        <v>75</v>
      </c>
      <c r="L102" s="93"/>
      <c r="M102" s="93"/>
      <c r="N102" s="93"/>
      <c r="O102" s="93"/>
      <c r="P102" s="93"/>
      <c r="Q102" s="93"/>
      <c r="R102" s="93"/>
      <c r="S102" s="93"/>
      <c r="T102" s="93"/>
      <c r="U102" s="93"/>
      <c r="V102" s="93"/>
      <c r="W102" s="3"/>
      <c r="X102" s="88" t="s">
        <v>36</v>
      </c>
      <c r="Y102" s="88"/>
      <c r="Z102" s="88"/>
      <c r="AA102" s="88"/>
      <c r="AB102" s="88"/>
      <c r="AC102" s="88"/>
      <c r="AD102" s="88"/>
      <c r="AE102" s="88"/>
      <c r="AF102" s="88"/>
      <c r="AG102" s="88"/>
      <c r="AH102" s="88"/>
      <c r="AI102" s="88"/>
      <c r="AJ102" s="88"/>
      <c r="AK102" s="3"/>
    </row>
    <row r="103" spans="1:39" x14ac:dyDescent="0.25">
      <c r="A103" s="3"/>
      <c r="B103" s="4"/>
      <c r="C103" s="5"/>
      <c r="D103" s="5"/>
      <c r="E103" s="5"/>
      <c r="F103" s="5"/>
      <c r="G103" s="5"/>
      <c r="H103" s="5"/>
      <c r="I103" s="5"/>
      <c r="J103" s="5"/>
      <c r="K103" s="4"/>
      <c r="L103" s="3"/>
      <c r="M103" s="3"/>
      <c r="N103" s="3"/>
      <c r="O103" s="3"/>
      <c r="P103" s="3"/>
      <c r="Q103" s="3"/>
      <c r="R103" s="3"/>
      <c r="S103" s="3"/>
      <c r="T103" s="3"/>
      <c r="U103" s="3"/>
      <c r="V103" s="3"/>
      <c r="W103" s="3"/>
      <c r="X103" s="4"/>
      <c r="Y103" s="4"/>
      <c r="Z103" s="4"/>
      <c r="AA103" s="4"/>
      <c r="AB103" s="4"/>
      <c r="AC103" s="4"/>
      <c r="AD103" s="4"/>
      <c r="AE103" s="4"/>
      <c r="AF103" s="4"/>
      <c r="AG103" s="4"/>
      <c r="AH103" s="4"/>
      <c r="AI103" s="4"/>
      <c r="AJ103" s="4"/>
      <c r="AK103" s="3"/>
    </row>
    <row r="104" spans="1:39" x14ac:dyDescent="0.25">
      <c r="A104" s="10" t="s">
        <v>31</v>
      </c>
      <c r="B104" s="147">
        <f>B58</f>
        <v>0</v>
      </c>
      <c r="C104" s="147"/>
      <c r="D104" s="147"/>
      <c r="E104" s="147"/>
      <c r="F104" s="147"/>
      <c r="G104" s="147"/>
      <c r="H104" s="147"/>
      <c r="I104" s="147"/>
      <c r="J104" s="9" t="s">
        <v>32</v>
      </c>
      <c r="K104" s="61">
        <f>K58</f>
        <v>0</v>
      </c>
      <c r="L104" s="61"/>
      <c r="M104" s="61"/>
      <c r="N104" s="61"/>
      <c r="O104" s="61"/>
      <c r="P104" s="61"/>
      <c r="Q104" s="61"/>
      <c r="R104" s="9" t="s">
        <v>27</v>
      </c>
      <c r="S104" s="91">
        <v>1000</v>
      </c>
      <c r="T104" s="82"/>
      <c r="U104" s="82"/>
      <c r="V104" s="9" t="s">
        <v>32</v>
      </c>
      <c r="W104" s="61">
        <f>X101</f>
        <v>1</v>
      </c>
      <c r="X104" s="82"/>
      <c r="Y104" s="82"/>
      <c r="Z104" s="82"/>
      <c r="AA104" s="82"/>
      <c r="AB104" s="82"/>
      <c r="AC104" s="82"/>
      <c r="AD104" s="82"/>
      <c r="AE104" s="82"/>
      <c r="AF104" s="9" t="s">
        <v>28</v>
      </c>
      <c r="AG104" s="60">
        <f>IF(ISERROR(B104*K104/S104*W104),"",ROUND(B104*K104/S104*W104,2))</f>
        <v>0</v>
      </c>
      <c r="AH104" s="60"/>
      <c r="AI104" s="60"/>
      <c r="AJ104" s="60"/>
      <c r="AK104" s="60"/>
      <c r="AL104" s="23"/>
    </row>
    <row r="105" spans="1:39" ht="27.75" customHeight="1" x14ac:dyDescent="0.25">
      <c r="B105" s="97" t="s">
        <v>35</v>
      </c>
      <c r="C105" s="97"/>
      <c r="D105" s="97"/>
      <c r="E105" s="97"/>
      <c r="F105" s="97"/>
      <c r="G105" s="97"/>
      <c r="H105" s="97"/>
      <c r="I105" s="97"/>
      <c r="J105" s="22"/>
      <c r="K105" s="75" t="s">
        <v>34</v>
      </c>
      <c r="L105" s="75"/>
      <c r="M105" s="75"/>
      <c r="N105" s="75"/>
      <c r="O105" s="76"/>
      <c r="P105" s="76"/>
      <c r="Q105" s="76"/>
      <c r="V105" s="22"/>
      <c r="W105" s="75" t="s">
        <v>36</v>
      </c>
      <c r="X105" s="76"/>
      <c r="Y105" s="76"/>
      <c r="Z105" s="76"/>
      <c r="AA105" s="76"/>
      <c r="AB105" s="76"/>
      <c r="AC105" s="76"/>
      <c r="AD105" s="76"/>
      <c r="AE105" s="76"/>
      <c r="AF105" s="22"/>
    </row>
    <row r="106" spans="1:39" x14ac:dyDescent="0.25">
      <c r="J106" s="22"/>
      <c r="V106" s="22"/>
      <c r="AF106" s="22"/>
    </row>
    <row r="107" spans="1:39" x14ac:dyDescent="0.25">
      <c r="A107" s="10" t="s">
        <v>37</v>
      </c>
      <c r="B107" s="95">
        <f>B61</f>
        <v>0</v>
      </c>
      <c r="C107" s="95"/>
      <c r="D107" s="95"/>
      <c r="E107" s="95"/>
      <c r="F107" s="95"/>
      <c r="G107" s="95"/>
      <c r="H107" s="95"/>
      <c r="I107" s="95"/>
      <c r="J107" s="9" t="s">
        <v>32</v>
      </c>
      <c r="K107" s="61">
        <f>K58</f>
        <v>0</v>
      </c>
      <c r="L107" s="61"/>
      <c r="M107" s="61"/>
      <c r="N107" s="61"/>
      <c r="O107" s="61"/>
      <c r="P107" s="61"/>
      <c r="Q107" s="61"/>
      <c r="R107" s="9" t="s">
        <v>27</v>
      </c>
      <c r="S107" s="91">
        <v>1000</v>
      </c>
      <c r="T107" s="82"/>
      <c r="U107" s="82"/>
      <c r="V107" s="9" t="s">
        <v>32</v>
      </c>
      <c r="W107" s="61">
        <f>X101</f>
        <v>1</v>
      </c>
      <c r="X107" s="82"/>
      <c r="Y107" s="82"/>
      <c r="Z107" s="82"/>
      <c r="AA107" s="82"/>
      <c r="AB107" s="82"/>
      <c r="AC107" s="82"/>
      <c r="AD107" s="82"/>
      <c r="AE107" s="82"/>
      <c r="AF107" s="9" t="s">
        <v>28</v>
      </c>
      <c r="AG107" s="60">
        <f>IF(ISERROR(B107*K107/S107*W107),"",ROUND(B107*K107/S107*W107,2))</f>
        <v>0</v>
      </c>
      <c r="AH107" s="60"/>
      <c r="AI107" s="60"/>
      <c r="AJ107" s="60"/>
      <c r="AK107" s="60"/>
      <c r="AL107" s="23"/>
    </row>
    <row r="108" spans="1:39" ht="27" customHeight="1" x14ac:dyDescent="0.25">
      <c r="B108" s="97" t="s">
        <v>33</v>
      </c>
      <c r="C108" s="97"/>
      <c r="D108" s="97"/>
      <c r="E108" s="97"/>
      <c r="F108" s="97"/>
      <c r="G108" s="97"/>
      <c r="H108" s="97"/>
      <c r="I108" s="97"/>
      <c r="K108" s="75" t="s">
        <v>34</v>
      </c>
      <c r="L108" s="75"/>
      <c r="M108" s="75"/>
      <c r="N108" s="75"/>
      <c r="O108" s="76"/>
      <c r="P108" s="76"/>
      <c r="Q108" s="76"/>
      <c r="W108" s="75" t="s">
        <v>36</v>
      </c>
      <c r="X108" s="76"/>
      <c r="Y108" s="76"/>
      <c r="Z108" s="76"/>
      <c r="AA108" s="76"/>
      <c r="AB108" s="76"/>
      <c r="AC108" s="76"/>
      <c r="AD108" s="76"/>
      <c r="AE108" s="76"/>
    </row>
    <row r="109" spans="1:39" x14ac:dyDescent="0.25">
      <c r="A109" s="3"/>
      <c r="B109" s="4"/>
      <c r="C109" s="5"/>
      <c r="D109" s="5"/>
      <c r="E109" s="5"/>
      <c r="F109" s="5"/>
      <c r="G109" s="5"/>
      <c r="H109" s="5"/>
      <c r="I109" s="3"/>
      <c r="J109" s="3"/>
      <c r="K109" s="3"/>
      <c r="L109" s="3"/>
      <c r="M109" s="3"/>
      <c r="N109" s="3"/>
      <c r="O109" s="3"/>
      <c r="P109" s="3"/>
      <c r="Q109" s="3"/>
      <c r="R109" s="3"/>
      <c r="S109" s="3"/>
      <c r="T109" s="3"/>
      <c r="U109" s="3"/>
      <c r="V109" s="3"/>
      <c r="W109" s="3"/>
      <c r="X109" s="3"/>
      <c r="Y109" s="3"/>
      <c r="Z109" s="6"/>
      <c r="AA109" s="3"/>
      <c r="AB109" s="3"/>
      <c r="AC109" s="3"/>
      <c r="AD109" s="3"/>
      <c r="AE109" s="3"/>
      <c r="AF109" s="3"/>
      <c r="AG109" s="3"/>
      <c r="AH109" s="3"/>
      <c r="AI109" s="3"/>
      <c r="AJ109" s="3"/>
      <c r="AK109" s="3"/>
      <c r="AL109" s="3"/>
    </row>
    <row r="110" spans="1:39" x14ac:dyDescent="0.25">
      <c r="A110" s="128" t="s">
        <v>48</v>
      </c>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B110" s="8"/>
      <c r="AC110" s="8"/>
      <c r="AD110" s="8"/>
      <c r="AE110" s="8"/>
      <c r="AF110" s="9" t="s">
        <v>28</v>
      </c>
      <c r="AG110" s="59">
        <f>IF(ISERROR(AG104-AG107),"",AG104-AG107)</f>
        <v>0</v>
      </c>
      <c r="AH110" s="59"/>
      <c r="AI110" s="59"/>
      <c r="AJ110" s="59"/>
      <c r="AK110" s="59"/>
      <c r="AL110" s="25"/>
    </row>
    <row r="111" spans="1:39" ht="27.75" customHeight="1" x14ac:dyDescent="0.25">
      <c r="A111" s="136" t="s">
        <v>61</v>
      </c>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20"/>
      <c r="AM111" s="12"/>
    </row>
    <row r="112" spans="1:39" ht="12.75"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20"/>
      <c r="AM112" s="12"/>
    </row>
    <row r="113" spans="1:39" ht="12.75" customHeight="1" x14ac:dyDescent="0.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27"/>
      <c r="AM113" s="27"/>
    </row>
    <row r="114" spans="1:39" s="10" customFormat="1" ht="9.75" customHeight="1" x14ac:dyDescent="0.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20"/>
      <c r="AM114" s="20"/>
    </row>
    <row r="115" spans="1:39" s="10" customFormat="1" ht="12.75" customHeight="1" x14ac:dyDescent="0.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20"/>
      <c r="AM115" s="20"/>
    </row>
    <row r="116" spans="1:39" s="10" customFormat="1" ht="15" customHeight="1"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12"/>
      <c r="AM116" s="12"/>
    </row>
    <row r="117" spans="1:39" s="10" customFormat="1" ht="12.75" customHeight="1" x14ac:dyDescent="0.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12"/>
      <c r="AM117" s="12"/>
    </row>
    <row r="118" spans="1:39" s="10" customFormat="1" ht="12.75" customHeight="1" x14ac:dyDescent="0.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19"/>
      <c r="AM118" s="19"/>
    </row>
    <row r="119" spans="1:39" s="10" customFormat="1" ht="12.75" customHeight="1" x14ac:dyDescent="0.25">
      <c r="A119" s="142" t="s">
        <v>54</v>
      </c>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9"/>
      <c r="AM119" s="19"/>
    </row>
    <row r="120" spans="1:39" s="10" customFormat="1" ht="12.75" customHeight="1" x14ac:dyDescent="0.25">
      <c r="A120" s="145" t="s">
        <v>55</v>
      </c>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20"/>
      <c r="AL120" s="19"/>
      <c r="AM120" s="19"/>
    </row>
    <row r="121" spans="1:39" s="10" customFormat="1" ht="12.75" customHeight="1" x14ac:dyDescent="0.25">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20"/>
      <c r="AL121" s="19"/>
      <c r="AM121" s="19"/>
    </row>
    <row r="122" spans="1:39" s="10" customFormat="1" ht="12.75" customHeight="1" x14ac:dyDescent="0.25">
      <c r="A122" s="12"/>
      <c r="B122" s="133"/>
      <c r="C122" s="133"/>
      <c r="D122" s="12" t="s">
        <v>56</v>
      </c>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9"/>
      <c r="AM122" s="19"/>
    </row>
    <row r="123" spans="1:39" s="10" customFormat="1" ht="12.75" customHeight="1" x14ac:dyDescent="0.25">
      <c r="A123" s="12"/>
      <c r="B123" s="133"/>
      <c r="C123" s="133"/>
      <c r="D123" s="12" t="s">
        <v>57</v>
      </c>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9"/>
      <c r="AM123" s="19"/>
    </row>
    <row r="124" spans="1:39" s="10" customFormat="1" ht="12.75" customHeight="1" x14ac:dyDescent="0.25">
      <c r="A124" s="12"/>
      <c r="B124" s="133"/>
      <c r="C124" s="133"/>
      <c r="D124" s="134" t="s">
        <v>58</v>
      </c>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9"/>
      <c r="AM124" s="19"/>
    </row>
    <row r="125" spans="1:39" s="12" customFormat="1" ht="19.5" customHeight="1" x14ac:dyDescent="0.2">
      <c r="A125" s="135" t="s">
        <v>49</v>
      </c>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42"/>
    </row>
    <row r="126" spans="1:39" s="12" customFormat="1" ht="75" customHeight="1" x14ac:dyDescent="0.2">
      <c r="A126" s="129" t="s">
        <v>84</v>
      </c>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43"/>
      <c r="AM126" s="43"/>
    </row>
    <row r="127" spans="1:39" s="12" customFormat="1" ht="14.1" customHeight="1" x14ac:dyDescent="0.2">
      <c r="A127" s="132" t="s">
        <v>50</v>
      </c>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44"/>
    </row>
    <row r="128" spans="1:39" s="12" customFormat="1" ht="103.5" customHeight="1" x14ac:dyDescent="0.2">
      <c r="A128" s="130" t="s">
        <v>95</v>
      </c>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8"/>
      <c r="AM128" s="18"/>
    </row>
    <row r="129" spans="1:39" s="12" customFormat="1" ht="14.1" customHeight="1" x14ac:dyDescent="0.2">
      <c r="A129" s="131" t="s">
        <v>51</v>
      </c>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45"/>
      <c r="AM129" s="45"/>
    </row>
    <row r="130" spans="1:39" s="12" customFormat="1" ht="15.75" customHeight="1" x14ac:dyDescent="0.2">
      <c r="A130" s="126" t="s">
        <v>52</v>
      </c>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46"/>
      <c r="AM130" s="46"/>
    </row>
    <row r="131" spans="1:39" s="12" customFormat="1" ht="103.95" customHeight="1" x14ac:dyDescent="0.2">
      <c r="A131" s="129" t="s">
        <v>53</v>
      </c>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43"/>
      <c r="AM131" s="43"/>
    </row>
    <row r="132" spans="1:39" s="12" customFormat="1" ht="264.60000000000002" customHeight="1" x14ac:dyDescent="0.2">
      <c r="A132" s="129" t="s">
        <v>88</v>
      </c>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43"/>
      <c r="AM132" s="43"/>
    </row>
    <row r="133" spans="1:39" ht="13.8" customHeight="1" x14ac:dyDescent="0.25"/>
  </sheetData>
  <sheetProtection algorithmName="SHA-512" hashValue="gSmBAPfeLlZvgDekH3+eqdk+n3JZNoN6pDfwMSRqYnwABfulk6faeYKzP739NoD/EUvsvYPHF/OT0yY14Po35w==" saltValue="0SO0zXTP+m4YhL8XxSWtHw==" spinCount="100000" sheet="1" selectLockedCells="1"/>
  <customSheetViews>
    <customSheetView guid="{FAD1B364-5E94-4218-A6AE-A92E03080941}" scale="112" showGridLines="0">
      <selection activeCell="AG91" sqref="AG91:AL91"/>
      <pageMargins left="0.7" right="0.7" top="0.75" bottom="1" header="0" footer="1.05"/>
      <pageSetup orientation="portrait" r:id="rId1"/>
      <headerFooter>
        <oddFooter>&amp;L&amp;"Arial,Regular"&amp;8 64 0023 (7/26/11)</oddFooter>
      </headerFooter>
    </customSheetView>
  </customSheetViews>
  <mergeCells count="225">
    <mergeCell ref="B107:I107"/>
    <mergeCell ref="M81:R81"/>
    <mergeCell ref="I81:L81"/>
    <mergeCell ref="S83:V83"/>
    <mergeCell ref="AH81:AK81"/>
    <mergeCell ref="AD83:AG83"/>
    <mergeCell ref="AD82:AG82"/>
    <mergeCell ref="AD81:AG81"/>
    <mergeCell ref="Z80:AC80"/>
    <mergeCell ref="W80:Y80"/>
    <mergeCell ref="AG58:AK58"/>
    <mergeCell ref="B59:I59"/>
    <mergeCell ref="W59:AE59"/>
    <mergeCell ref="AG61:AK61"/>
    <mergeCell ref="A45:AK45"/>
    <mergeCell ref="AE52:AK52"/>
    <mergeCell ref="A119:AK119"/>
    <mergeCell ref="L68:T68"/>
    <mergeCell ref="L69:T69"/>
    <mergeCell ref="AB71:AD71"/>
    <mergeCell ref="V71:Z71"/>
    <mergeCell ref="I78:L78"/>
    <mergeCell ref="Z77:AC77"/>
    <mergeCell ref="M77:R77"/>
    <mergeCell ref="A77:B77"/>
    <mergeCell ref="E76:H76"/>
    <mergeCell ref="I77:L77"/>
    <mergeCell ref="E77:H77"/>
    <mergeCell ref="AB68:AD68"/>
    <mergeCell ref="K105:Q105"/>
    <mergeCell ref="K102:V102"/>
    <mergeCell ref="X102:AJ102"/>
    <mergeCell ref="A70:AL70"/>
    <mergeCell ref="W82:Y82"/>
    <mergeCell ref="AH78:AK78"/>
    <mergeCell ref="AH77:AK77"/>
    <mergeCell ref="AH83:AK83"/>
    <mergeCell ref="AH82:AK82"/>
    <mergeCell ref="Z83:AC83"/>
    <mergeCell ref="AH84:AK84"/>
    <mergeCell ref="AD84:AG84"/>
    <mergeCell ref="Z84:AC84"/>
    <mergeCell ref="AH79:AK79"/>
    <mergeCell ref="Z78:AC78"/>
    <mergeCell ref="AD80:AG80"/>
    <mergeCell ref="AD79:AG79"/>
    <mergeCell ref="AD78:AG78"/>
    <mergeCell ref="AD77:AG77"/>
    <mergeCell ref="Z82:AC82"/>
    <mergeCell ref="Z81:AC81"/>
    <mergeCell ref="A131:AK131"/>
    <mergeCell ref="A132:AK132"/>
    <mergeCell ref="A126:AK126"/>
    <mergeCell ref="A128:AK128"/>
    <mergeCell ref="A129:AK129"/>
    <mergeCell ref="A127:AK127"/>
    <mergeCell ref="B108:I108"/>
    <mergeCell ref="B124:C124"/>
    <mergeCell ref="D124:AK124"/>
    <mergeCell ref="A125:AK125"/>
    <mergeCell ref="A111:AK111"/>
    <mergeCell ref="A110:Z110"/>
    <mergeCell ref="A120:AJ121"/>
    <mergeCell ref="B122:C122"/>
    <mergeCell ref="B123:C123"/>
    <mergeCell ref="S82:V82"/>
    <mergeCell ref="S81:V81"/>
    <mergeCell ref="S80:V80"/>
    <mergeCell ref="S79:V79"/>
    <mergeCell ref="A130:AK130"/>
    <mergeCell ref="A88:AE88"/>
    <mergeCell ref="A90:AE90"/>
    <mergeCell ref="B102:J102"/>
    <mergeCell ref="W108:AE108"/>
    <mergeCell ref="K108:Q108"/>
    <mergeCell ref="B105:I105"/>
    <mergeCell ref="AG92:AK92"/>
    <mergeCell ref="K107:Q107"/>
    <mergeCell ref="A96:AE96"/>
    <mergeCell ref="S104:U104"/>
    <mergeCell ref="W104:AE104"/>
    <mergeCell ref="AH80:AK80"/>
    <mergeCell ref="B101:J101"/>
    <mergeCell ref="L101:V101"/>
    <mergeCell ref="A97:AK97"/>
    <mergeCell ref="I79:L79"/>
    <mergeCell ref="B104:I104"/>
    <mergeCell ref="W81:Y81"/>
    <mergeCell ref="W83:Y83"/>
    <mergeCell ref="A4:P4"/>
    <mergeCell ref="A5:P5"/>
    <mergeCell ref="A6:P6"/>
    <mergeCell ref="A7:P7"/>
    <mergeCell ref="H19:X19"/>
    <mergeCell ref="B55:J55"/>
    <mergeCell ref="W52:AC52"/>
    <mergeCell ref="B29:C29"/>
    <mergeCell ref="N11:AA11"/>
    <mergeCell ref="A43:V43"/>
    <mergeCell ref="A30:AD30"/>
    <mergeCell ref="B33:C33"/>
    <mergeCell ref="B31:C31"/>
    <mergeCell ref="AA35:AF35"/>
    <mergeCell ref="Z19:AD19"/>
    <mergeCell ref="U31:V31"/>
    <mergeCell ref="U32:V32"/>
    <mergeCell ref="U33:V33"/>
    <mergeCell ref="B32:C32"/>
    <mergeCell ref="AG68:AK68"/>
    <mergeCell ref="AG90:AK90"/>
    <mergeCell ref="C82:D82"/>
    <mergeCell ref="C83:D83"/>
    <mergeCell ref="E75:H75"/>
    <mergeCell ref="W75:Y75"/>
    <mergeCell ref="S75:V75"/>
    <mergeCell ref="M75:R75"/>
    <mergeCell ref="Z75:AC75"/>
    <mergeCell ref="AD75:AG75"/>
    <mergeCell ref="I80:L80"/>
    <mergeCell ref="E82:H82"/>
    <mergeCell ref="E81:H81"/>
    <mergeCell ref="E80:H80"/>
    <mergeCell ref="E79:H79"/>
    <mergeCell ref="M82:R82"/>
    <mergeCell ref="E78:H78"/>
    <mergeCell ref="I82:L82"/>
    <mergeCell ref="AD76:AG76"/>
    <mergeCell ref="W79:Y79"/>
    <mergeCell ref="W78:Y78"/>
    <mergeCell ref="W77:Y77"/>
    <mergeCell ref="Z79:AC79"/>
    <mergeCell ref="S77:V77"/>
    <mergeCell ref="A80:B80"/>
    <mergeCell ref="A79:B79"/>
    <mergeCell ref="A78:B78"/>
    <mergeCell ref="S61:U61"/>
    <mergeCell ref="C81:D81"/>
    <mergeCell ref="C80:D80"/>
    <mergeCell ref="C79:D79"/>
    <mergeCell ref="C78:D78"/>
    <mergeCell ref="Z76:AC76"/>
    <mergeCell ref="W76:Y76"/>
    <mergeCell ref="S76:V76"/>
    <mergeCell ref="M76:R76"/>
    <mergeCell ref="M79:R79"/>
    <mergeCell ref="M78:R78"/>
    <mergeCell ref="A67:AK67"/>
    <mergeCell ref="W61:AE61"/>
    <mergeCell ref="W62:AE62"/>
    <mergeCell ref="V72:Z72"/>
    <mergeCell ref="L71:T71"/>
    <mergeCell ref="AG71:AK71"/>
    <mergeCell ref="S78:V78"/>
    <mergeCell ref="L56:V56"/>
    <mergeCell ref="W107:AE107"/>
    <mergeCell ref="K58:Q58"/>
    <mergeCell ref="W105:AE105"/>
    <mergeCell ref="V69:Z69"/>
    <mergeCell ref="B63:Z63"/>
    <mergeCell ref="B58:I58"/>
    <mergeCell ref="A75:B75"/>
    <mergeCell ref="C77:D77"/>
    <mergeCell ref="I76:L76"/>
    <mergeCell ref="C75:D75"/>
    <mergeCell ref="K61:Q61"/>
    <mergeCell ref="L72:T72"/>
    <mergeCell ref="B61:I61"/>
    <mergeCell ref="K62:Q62"/>
    <mergeCell ref="B62:I62"/>
    <mergeCell ref="A65:B65"/>
    <mergeCell ref="C65:AK65"/>
    <mergeCell ref="M80:R80"/>
    <mergeCell ref="A73:AK73"/>
    <mergeCell ref="AH75:AK75"/>
    <mergeCell ref="I75:L75"/>
    <mergeCell ref="A64:AK64"/>
    <mergeCell ref="A81:B81"/>
    <mergeCell ref="A9:AK10"/>
    <mergeCell ref="Q24:AK24"/>
    <mergeCell ref="F52:V52"/>
    <mergeCell ref="K59:Q59"/>
    <mergeCell ref="AG63:AK63"/>
    <mergeCell ref="I13:AK13"/>
    <mergeCell ref="M15:AK15"/>
    <mergeCell ref="H17:AK17"/>
    <mergeCell ref="AG19:AK19"/>
    <mergeCell ref="I21:AK21"/>
    <mergeCell ref="I22:AK22"/>
    <mergeCell ref="Y26:AK26"/>
    <mergeCell ref="A34:AK34"/>
    <mergeCell ref="A28:AI28"/>
    <mergeCell ref="O29:P29"/>
    <mergeCell ref="W58:AE58"/>
    <mergeCell ref="AG33:AK33"/>
    <mergeCell ref="W33:AF33"/>
    <mergeCell ref="X55:AK55"/>
    <mergeCell ref="L55:V55"/>
    <mergeCell ref="J37:W37"/>
    <mergeCell ref="X56:AJ56"/>
    <mergeCell ref="C56:I56"/>
    <mergeCell ref="S58:U58"/>
    <mergeCell ref="A38:AK38"/>
    <mergeCell ref="A41:AK41"/>
    <mergeCell ref="AG110:AK110"/>
    <mergeCell ref="AG107:AK107"/>
    <mergeCell ref="AG104:AK104"/>
    <mergeCell ref="X101:AK101"/>
    <mergeCell ref="AG96:AK96"/>
    <mergeCell ref="I83:L83"/>
    <mergeCell ref="A76:B76"/>
    <mergeCell ref="C76:D76"/>
    <mergeCell ref="AG94:AK94"/>
    <mergeCell ref="K104:Q104"/>
    <mergeCell ref="E83:H83"/>
    <mergeCell ref="M83:R83"/>
    <mergeCell ref="A83:B83"/>
    <mergeCell ref="A82:B82"/>
    <mergeCell ref="AG88:AK88"/>
    <mergeCell ref="AG86:AK86"/>
    <mergeCell ref="AH76:AK76"/>
    <mergeCell ref="A48:AK48"/>
    <mergeCell ref="A49:AK49"/>
    <mergeCell ref="X43:AK43"/>
    <mergeCell ref="V68:Z68"/>
    <mergeCell ref="S107:U107"/>
  </mergeCells>
  <hyperlinks>
    <hyperlink ref="A128" r:id="rId2" display="http://dor.wa.gov/Content/FindTaxesAndRates/PropertyTax/Links.aspx" xr:uid="{DD2555E5-8A59-43E1-AEAA-E76DAD9D4ED0}"/>
  </hyperlinks>
  <pageMargins left="1" right="1" top="1" bottom="1" header="0" footer="1.05"/>
  <pageSetup scale="86" fitToHeight="0" orientation="portrait" r:id="rId3"/>
  <headerFooter>
    <oddFooter>&amp;L&amp;"Arial,Regular"&amp;8REV 64 0023 (9/17/2024)</oddFooter>
  </headerFooter>
  <rowBreaks count="3" manualBreakCount="3">
    <brk id="47" max="16383" man="1"/>
    <brk id="72" max="16383" man="1"/>
    <brk id="114"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1</xdr:col>
                    <xdr:colOff>7620</xdr:colOff>
                    <xdr:row>29</xdr:row>
                    <xdr:rowOff>175260</xdr:rowOff>
                  </from>
                  <to>
                    <xdr:col>3</xdr:col>
                    <xdr:colOff>68580</xdr:colOff>
                    <xdr:row>31</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xdr:colOff>
                    <xdr:row>30</xdr:row>
                    <xdr:rowOff>160020</xdr:rowOff>
                  </from>
                  <to>
                    <xdr:col>3</xdr:col>
                    <xdr:colOff>68580</xdr:colOff>
                    <xdr:row>32</xdr:row>
                    <xdr:rowOff>22860</xdr:rowOff>
                  </to>
                </anchor>
              </controlPr>
            </control>
          </mc:Choice>
        </mc:AlternateContent>
        <mc:AlternateContent xmlns:mc="http://schemas.openxmlformats.org/markup-compatibility/2006">
          <mc:Choice Requires="x14">
            <control shapeId="1054" r:id="rId8" name="Check Box 30">
              <controlPr locked="0" defaultSize="0" autoFill="0" autoLine="0" autoPict="0">
                <anchor moveWithCells="1">
                  <from>
                    <xdr:col>1</xdr:col>
                    <xdr:colOff>7620</xdr:colOff>
                    <xdr:row>28</xdr:row>
                    <xdr:rowOff>0</xdr:rowOff>
                  </from>
                  <to>
                    <xdr:col>3</xdr:col>
                    <xdr:colOff>68580</xdr:colOff>
                    <xdr:row>29</xdr:row>
                    <xdr:rowOff>38100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14</xdr:col>
                    <xdr:colOff>0</xdr:colOff>
                    <xdr:row>28</xdr:row>
                    <xdr:rowOff>0</xdr:rowOff>
                  </from>
                  <to>
                    <xdr:col>17</xdr:col>
                    <xdr:colOff>7620</xdr:colOff>
                    <xdr:row>29</xdr:row>
                    <xdr:rowOff>38100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22</xdr:col>
                    <xdr:colOff>243840</xdr:colOff>
                    <xdr:row>28</xdr:row>
                    <xdr:rowOff>0</xdr:rowOff>
                  </from>
                  <to>
                    <xdr:col>23</xdr:col>
                    <xdr:colOff>106680</xdr:colOff>
                    <xdr:row>29</xdr:row>
                    <xdr:rowOff>38100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1</xdr:col>
                    <xdr:colOff>7620</xdr:colOff>
                    <xdr:row>29</xdr:row>
                    <xdr:rowOff>152400</xdr:rowOff>
                  </from>
                  <to>
                    <xdr:col>3</xdr:col>
                    <xdr:colOff>68580</xdr:colOff>
                    <xdr:row>31</xdr:row>
                    <xdr:rowOff>53340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19</xdr:col>
                    <xdr:colOff>83820</xdr:colOff>
                    <xdr:row>30</xdr:row>
                    <xdr:rowOff>0</xdr:rowOff>
                  </from>
                  <to>
                    <xdr:col>21</xdr:col>
                    <xdr:colOff>167640</xdr:colOff>
                    <xdr:row>31</xdr:row>
                    <xdr:rowOff>38100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19</xdr:col>
                    <xdr:colOff>83820</xdr:colOff>
                    <xdr:row>31</xdr:row>
                    <xdr:rowOff>0</xdr:rowOff>
                  </from>
                  <to>
                    <xdr:col>21</xdr:col>
                    <xdr:colOff>167640</xdr:colOff>
                    <xdr:row>32</xdr:row>
                    <xdr:rowOff>38100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1</xdr:col>
                    <xdr:colOff>7620</xdr:colOff>
                    <xdr:row>32</xdr:row>
                    <xdr:rowOff>0</xdr:rowOff>
                  </from>
                  <to>
                    <xdr:col>3</xdr:col>
                    <xdr:colOff>68580</xdr:colOff>
                    <xdr:row>33</xdr:row>
                    <xdr:rowOff>30480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19</xdr:col>
                    <xdr:colOff>83820</xdr:colOff>
                    <xdr:row>32</xdr:row>
                    <xdr:rowOff>0</xdr:rowOff>
                  </from>
                  <to>
                    <xdr:col>21</xdr:col>
                    <xdr:colOff>167640</xdr:colOff>
                    <xdr:row>33</xdr:row>
                    <xdr:rowOff>30480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25</xdr:col>
                    <xdr:colOff>15240</xdr:colOff>
                    <xdr:row>33</xdr:row>
                    <xdr:rowOff>152400</xdr:rowOff>
                  </from>
                  <to>
                    <xdr:col>25</xdr:col>
                    <xdr:colOff>403860</xdr:colOff>
                    <xdr:row>35</xdr:row>
                    <xdr:rowOff>22860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32</xdr:col>
                    <xdr:colOff>114300</xdr:colOff>
                    <xdr:row>33</xdr:row>
                    <xdr:rowOff>152400</xdr:rowOff>
                  </from>
                  <to>
                    <xdr:col>33</xdr:col>
                    <xdr:colOff>121920</xdr:colOff>
                    <xdr:row>35</xdr:row>
                    <xdr:rowOff>22860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0</xdr:col>
                    <xdr:colOff>76200</xdr:colOff>
                    <xdr:row>64</xdr:row>
                    <xdr:rowOff>99060</xdr:rowOff>
                  </from>
                  <to>
                    <xdr:col>2</xdr:col>
                    <xdr:colOff>45720</xdr:colOff>
                    <xdr:row>65</xdr:row>
                    <xdr:rowOff>0</xdr:rowOff>
                  </to>
                </anchor>
              </controlPr>
            </control>
          </mc:Choice>
        </mc:AlternateContent>
        <mc:AlternateContent xmlns:mc="http://schemas.openxmlformats.org/markup-compatibility/2006">
          <mc:Choice Requires="x14">
            <control shapeId="1080" r:id="rId19" name="Check Box 56">
              <controlPr defaultSize="0" autoFill="0" autoLine="0" autoPict="0">
                <anchor moveWithCells="1">
                  <from>
                    <xdr:col>0</xdr:col>
                    <xdr:colOff>114300</xdr:colOff>
                    <xdr:row>121</xdr:row>
                    <xdr:rowOff>0</xdr:rowOff>
                  </from>
                  <to>
                    <xdr:col>3</xdr:col>
                    <xdr:colOff>38100</xdr:colOff>
                    <xdr:row>122</xdr:row>
                    <xdr:rowOff>60960</xdr:rowOff>
                  </to>
                </anchor>
              </controlPr>
            </control>
          </mc:Choice>
        </mc:AlternateContent>
        <mc:AlternateContent xmlns:mc="http://schemas.openxmlformats.org/markup-compatibility/2006">
          <mc:Choice Requires="x14">
            <control shapeId="1081" r:id="rId20" name="Check Box 57">
              <controlPr defaultSize="0" autoFill="0" autoLine="0" autoPict="0">
                <anchor moveWithCells="1">
                  <from>
                    <xdr:col>0</xdr:col>
                    <xdr:colOff>114300</xdr:colOff>
                    <xdr:row>121</xdr:row>
                    <xdr:rowOff>160020</xdr:rowOff>
                  </from>
                  <to>
                    <xdr:col>3</xdr:col>
                    <xdr:colOff>38100</xdr:colOff>
                    <xdr:row>123</xdr:row>
                    <xdr:rowOff>60960</xdr:rowOff>
                  </to>
                </anchor>
              </controlPr>
            </control>
          </mc:Choice>
        </mc:AlternateContent>
        <mc:AlternateContent xmlns:mc="http://schemas.openxmlformats.org/markup-compatibility/2006">
          <mc:Choice Requires="x14">
            <control shapeId="1082" r:id="rId21" name="Check Box 58">
              <controlPr defaultSize="0" autoFill="0" autoLine="0" autoPict="0">
                <anchor moveWithCells="1">
                  <from>
                    <xdr:col>0</xdr:col>
                    <xdr:colOff>114300</xdr:colOff>
                    <xdr:row>122</xdr:row>
                    <xdr:rowOff>137160</xdr:rowOff>
                  </from>
                  <to>
                    <xdr:col>3</xdr:col>
                    <xdr:colOff>38100</xdr:colOff>
                    <xdr:row>124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promptTitle="Year" prompt="Select 366 for leap year" xr:uid="{B021478D-5189-4DDA-BAD6-E9021E59339A}">
          <x14:formula1>
            <xm:f>Sheet4!$A$1:$A$2</xm:f>
          </x14:formula1>
          <xm:sqref>L55:V55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5ED9-215D-4BCE-93FB-73F6054974F8}">
  <dimension ref="A1:A2"/>
  <sheetViews>
    <sheetView workbookViewId="0">
      <selection activeCell="A3" sqref="A3"/>
    </sheetView>
  </sheetViews>
  <sheetFormatPr defaultRowHeight="14.4" x14ac:dyDescent="0.3"/>
  <sheetData>
    <row r="1" spans="1:1" x14ac:dyDescent="0.3">
      <c r="A1">
        <v>365</v>
      </c>
    </row>
    <row r="2" spans="1:1" x14ac:dyDescent="0.3">
      <c r="A2">
        <v>366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2786-627C-4727-AACC-F2A7CD07D2CF}">
  <dimension ref="A1:A2"/>
  <sheetViews>
    <sheetView workbookViewId="0">
      <selection activeCell="A3" sqref="A3"/>
    </sheetView>
  </sheetViews>
  <sheetFormatPr defaultRowHeight="14.4" x14ac:dyDescent="0.3"/>
  <sheetData>
    <row r="1" spans="1:1" x14ac:dyDescent="0.3">
      <c r="A1">
        <v>365</v>
      </c>
    </row>
    <row r="2" spans="1:1" x14ac:dyDescent="0.3">
      <c r="A2">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87B6-CD13-498B-A763-9CEA9E56AC47}">
  <sheetPr codeName="Sheet2"/>
  <dimension ref="A1"/>
  <sheetViews>
    <sheetView workbookViewId="0"/>
  </sheetViews>
  <sheetFormatPr defaultRowHeight="14.4" x14ac:dyDescent="0.3"/>
  <sheetData/>
  <customSheetViews>
    <customSheetView guid="{FAD1B364-5E94-4218-A6AE-A92E03080941}">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85484-5FF4-4570-810D-AE2D1B536935}">
  <sheetPr codeName="Sheet3"/>
  <dimension ref="A1"/>
  <sheetViews>
    <sheetView workbookViewId="0"/>
  </sheetViews>
  <sheetFormatPr defaultRowHeight="14.4" x14ac:dyDescent="0.3"/>
  <sheetData/>
  <customSheetViews>
    <customSheetView guid="{FAD1B364-5E94-4218-A6AE-A92E03080941}">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5650C5F71CC47A98CBCAE220D4208" ma:contentTypeVersion="16" ma:contentTypeDescription="Create a new document." ma:contentTypeScope="" ma:versionID="54b4b17cddcc5fe03f598e4228b598d6">
  <xsd:schema xmlns:xsd="http://www.w3.org/2001/XMLSchema" xmlns:xs="http://www.w3.org/2001/XMLSchema" xmlns:p="http://schemas.microsoft.com/office/2006/metadata/properties" xmlns:ns1="http://schemas.microsoft.com/sharepoint/v3" xmlns:ns2="b7328bbd-7885-4e76-bcc2-86683a6ac64f" xmlns:ns3="359467a1-4442-4ecb-9a19-a08c079e5d37" targetNamespace="http://schemas.microsoft.com/office/2006/metadata/properties" ma:root="true" ma:fieldsID="80973d317de79bb8e83849a9acfc17aa" ns1:_="" ns2:_="" ns3:_="">
    <xsd:import namespace="http://schemas.microsoft.com/sharepoint/v3"/>
    <xsd:import namespace="b7328bbd-7885-4e76-bcc2-86683a6ac64f"/>
    <xsd:import namespace="359467a1-4442-4ecb-9a19-a08c079e5d37"/>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328bbd-7885-4e76-bcc2-86683a6ac64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9467a1-4442-4ecb-9a19-a08c079e5d37"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328bbd-7885-4e76-bcc2-86683a6ac6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A9B4C6-BF59-4282-8B0A-CC9B6584A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328bbd-7885-4e76-bcc2-86683a6ac64f"/>
    <ds:schemaRef ds:uri="359467a1-4442-4ecb-9a19-a08c079e5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671B5A-1743-48FA-A02D-738C4B8E9BF5}">
  <ds:schemaRefs>
    <ds:schemaRef ds:uri="http://schemas.microsoft.com/sharepoint/v3/contenttype/forms"/>
  </ds:schemaRefs>
</ds:datastoreItem>
</file>

<file path=customXml/itemProps3.xml><?xml version="1.0" encoding="utf-8"?>
<ds:datastoreItem xmlns:ds="http://schemas.openxmlformats.org/officeDocument/2006/customXml" ds:itemID="{002418E1-FE77-4957-97C2-CCA5C76FCD29}">
  <ds:schemaRefs>
    <ds:schemaRef ds:uri="http://schemas.microsoft.com/office/2006/metadata/longProperties"/>
  </ds:schemaRefs>
</ds:datastoreItem>
</file>

<file path=customXml/itemProps4.xml><?xml version="1.0" encoding="utf-8"?>
<ds:datastoreItem xmlns:ds="http://schemas.openxmlformats.org/officeDocument/2006/customXml" ds:itemID="{9D4FA69D-F5DA-47F6-9B72-3125D0AE92E9}">
  <ds:schemaRefs>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b7328bbd-7885-4e76-bcc2-86683a6ac64f"/>
    <ds:schemaRef ds:uri="359467a1-4442-4ecb-9a19-a08c079e5d37"/>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64 0023</vt:lpstr>
      <vt:lpstr>Sheet4</vt:lpstr>
      <vt:lpstr>Sheet1</vt:lpstr>
      <vt:lpstr>Sheet2</vt:lpstr>
      <vt:lpstr>Sheet3</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sjtps140</dc:creator>
  <cp:lastModifiedBy>Wall, Misty (DOR)</cp:lastModifiedBy>
  <cp:lastPrinted>2024-12-02T22:41:05Z</cp:lastPrinted>
  <dcterms:created xsi:type="dcterms:W3CDTF">2011-07-08T19:40:10Z</dcterms:created>
  <dcterms:modified xsi:type="dcterms:W3CDTF">2024-12-09T22:00:18Z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0">
    <vt:lpwstr>010021{"F":2,"I":"DC9B-8559-BE75-4B24"}</vt:lpwstr>
  </property>
  <property fmtid="{D5CDD505-2E9C-101B-9397-08002B2CF9AE}" pid="3" name="display_urn:schemas-microsoft-com:office:office#Editor">
    <vt:lpwstr>Lux, Jeri (DOR)</vt:lpwstr>
  </property>
  <property fmtid="{D5CDD505-2E9C-101B-9397-08002B2CF9AE}" pid="4" name="Order">
    <vt:lpwstr>100.000000000000</vt:lpwstr>
  </property>
  <property fmtid="{D5CDD505-2E9C-101B-9397-08002B2CF9AE}" pid="5" name="dorGroups">
    <vt:lpwstr>2;#Property Tax Administration|c9fd3a11-8847-43c6-b565-24507d2acd0e</vt:lpwstr>
  </property>
  <property fmtid="{D5CDD505-2E9C-101B-9397-08002B2CF9AE}" pid="6" name="ab15b19d7a064f5db32120557ec0b679">
    <vt:lpwstr>tax policy administration and enforcement|bb66c3ba-4b75-4aab-928c-b7652127722c</vt:lpwstr>
  </property>
  <property fmtid="{D5CDD505-2E9C-101B-9397-08002B2CF9AE}" pid="7" name="display_urn:schemas-microsoft-com:office:office#Author">
    <vt:lpwstr>James Shook</vt:lpwstr>
  </property>
  <property fmtid="{D5CDD505-2E9C-101B-9397-08002B2CF9AE}" pid="8" name="p4f4d42cc0344013afb7693660b59f85">
    <vt:lpwstr>Property Tax Administration|c9fd3a11-8847-43c6-b565-24507d2acd0e</vt:lpwstr>
  </property>
  <property fmtid="{D5CDD505-2E9C-101B-9397-08002B2CF9AE}" pid="9" name="dorPromote">
    <vt:lpwstr>0</vt:lpwstr>
  </property>
  <property fmtid="{D5CDD505-2E9C-101B-9397-08002B2CF9AE}" pid="10" name="f7de2eed8b264402a01219482b3ea987">
    <vt:lpwstr>Property Tax|8e8060a3-613c-4b15-988d-7de8de66ff7e</vt:lpwstr>
  </property>
  <property fmtid="{D5CDD505-2E9C-101B-9397-08002B2CF9AE}" pid="11" name="dorDivisions">
    <vt:lpwstr>1;#Property Tax|8e8060a3-613c-4b15-988d-7de8de66ff7e</vt:lpwstr>
  </property>
  <property fmtid="{D5CDD505-2E9C-101B-9397-08002B2CF9AE}" pid="12" name="dorFunctions">
    <vt:lpwstr>3;#tax policy administration and enforcement|bb66c3ba-4b75-4aab-928c-b7652127722c</vt:lpwstr>
  </property>
  <property fmtid="{D5CDD505-2E9C-101B-9397-08002B2CF9AE}" pid="13" name="MediaServiceImageTags">
    <vt:lpwstr/>
  </property>
  <property fmtid="{D5CDD505-2E9C-101B-9397-08002B2CF9AE}" pid="14" name="TaxCatchAll">
    <vt:lpwstr>3;#tax policy administration and enforcement|bb66c3ba-4b75-4aab-928c-b7652127722c;#2;#Property Tax Administration|c9fd3a11-8847-43c6-b565-24507d2acd0e;#1;#Property Tax|8e8060a3-613c-4b15-988d-7de8de66ff7e</vt:lpwstr>
  </property>
  <property fmtid="{D5CDD505-2E9C-101B-9397-08002B2CF9AE}" pid="15" name="pfc3fe8bce534044bacce8d1af50f428">
    <vt:lpwstr/>
  </property>
  <property fmtid="{D5CDD505-2E9C-101B-9397-08002B2CF9AE}" pid="16" name="dorCitationReference">
    <vt:lpwstr/>
  </property>
  <property fmtid="{D5CDD505-2E9C-101B-9397-08002B2CF9AE}" pid="17" name="kdc761e316ec48ffa635c780b19981b5">
    <vt:lpwstr/>
  </property>
  <property fmtid="{D5CDD505-2E9C-101B-9397-08002B2CF9AE}" pid="18" name="dorDocumentType">
    <vt:lpwstr/>
  </property>
  <property fmtid="{D5CDD505-2E9C-101B-9397-08002B2CF9AE}" pid="19" name="j6330e34b67c425bb11ea24c44febe90">
    <vt:lpwstr/>
  </property>
  <property fmtid="{D5CDD505-2E9C-101B-9397-08002B2CF9AE}" pid="20" name="dorTags">
    <vt:lpwstr/>
  </property>
  <property fmtid="{D5CDD505-2E9C-101B-9397-08002B2CF9AE}" pid="21" name="d3b549b5739f495993677263bfa7dcdf">
    <vt:lpwstr/>
  </property>
  <property fmtid="{D5CDD505-2E9C-101B-9397-08002B2CF9AE}" pid="22" name="dorRecordSeries">
    <vt:lpwstr/>
  </property>
  <property fmtid="{D5CDD505-2E9C-101B-9397-08002B2CF9AE}" pid="23" name="ContentTypeId">
    <vt:lpwstr>0x010100BDD5650C5F71CC47A98CBCAE220D4208</vt:lpwstr>
  </property>
</Properties>
</file>