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795" windowHeight="7080"/>
  </bookViews>
  <sheets>
    <sheet name="Table 2" sheetId="1" r:id="rId1"/>
  </sheets>
  <externalReferences>
    <externalReference r:id="rId2"/>
  </externalReferences>
  <definedNames>
    <definedName name="_xlnm.Print_Area" localSheetId="0">'Table 2'!$A$1:$G$63</definedName>
  </definedNames>
  <calcPr calcId="162913" iterateDelta="9.999999999999445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4" i="1" s="1"/>
  <c r="G46" i="1"/>
  <c r="G42" i="1"/>
  <c r="G41" i="1"/>
  <c r="G40" i="1"/>
  <c r="G39" i="1"/>
  <c r="G38" i="1"/>
  <c r="G36" i="1"/>
  <c r="G34" i="1"/>
  <c r="G33" i="1"/>
  <c r="G32" i="1"/>
  <c r="G31" i="1"/>
  <c r="G28" i="1" s="1"/>
  <c r="G30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7" i="1"/>
  <c r="A4" i="1"/>
  <c r="G6" i="1" l="1"/>
</calcChain>
</file>

<file path=xl/sharedStrings.xml><?xml version="1.0" encoding="utf-8"?>
<sst xmlns="http://schemas.openxmlformats.org/spreadsheetml/2006/main" count="52" uniqueCount="52">
  <si>
    <t>Table 2</t>
  </si>
  <si>
    <t>NET WASHINGTON STATE TAX COLLECTIONS:</t>
  </si>
  <si>
    <t>LATEST FIVE YEARS</t>
  </si>
  <si>
    <t>Source</t>
  </si>
  <si>
    <t>ALL STATE TAXES</t>
  </si>
  <si>
    <t>General &amp; Selective Sales Taxes</t>
  </si>
  <si>
    <t>Retail Sales</t>
  </si>
  <si>
    <t>Use</t>
  </si>
  <si>
    <t>Motor Fuels</t>
  </si>
  <si>
    <t>Liquor Sales</t>
  </si>
  <si>
    <t>Liquor Liter</t>
  </si>
  <si>
    <t>Beer Excise</t>
  </si>
  <si>
    <t>Wine Excise</t>
  </si>
  <si>
    <t>Marijuana Excise</t>
  </si>
  <si>
    <t>Cigarette</t>
  </si>
  <si>
    <t>Tobacco Products</t>
  </si>
  <si>
    <r>
      <t>Convention Center</t>
    </r>
    <r>
      <rPr>
        <b/>
        <vertAlign val="superscript"/>
        <sz val="9"/>
        <rFont val="Calibri"/>
        <family val="2"/>
        <scheme val="minor"/>
      </rPr>
      <t>1</t>
    </r>
  </si>
  <si>
    <t>Solid Waste Collection</t>
  </si>
  <si>
    <t>Wood Stove Fee</t>
  </si>
  <si>
    <t>Brokered Natural Gas</t>
  </si>
  <si>
    <t>Rental Car</t>
  </si>
  <si>
    <t>Shared Tribal Cigarette Taxes</t>
  </si>
  <si>
    <t>Replacement Vehicle Tire Fee</t>
  </si>
  <si>
    <t>Derelict Vessel Fee</t>
  </si>
  <si>
    <t>Gross Receipts Taxes</t>
  </si>
  <si>
    <t>Business and Occupation</t>
  </si>
  <si>
    <t>Public Utility</t>
  </si>
  <si>
    <t>Litter</t>
  </si>
  <si>
    <t>Insurance Premiums</t>
  </si>
  <si>
    <t>Pari-mutuel</t>
  </si>
  <si>
    <t>Property &amp; In-lieu Excise Taxes</t>
  </si>
  <si>
    <t>State Property Tax Levy</t>
  </si>
  <si>
    <t>Watercraft/Aircraft Excises</t>
  </si>
  <si>
    <t>PUD Privilege</t>
  </si>
  <si>
    <t>Timber Excise</t>
  </si>
  <si>
    <t>Leasehold Excise</t>
  </si>
  <si>
    <t>Other State Taxes</t>
  </si>
  <si>
    <t>Estate</t>
  </si>
  <si>
    <t>Real Estate Excise</t>
  </si>
  <si>
    <t>Fish</t>
  </si>
  <si>
    <t>Hazardous Substance (incl. local)</t>
  </si>
  <si>
    <t>Carbonated Beverage Syrup</t>
  </si>
  <si>
    <t>Carbonated Beverage (Bottled)</t>
  </si>
  <si>
    <t>Petroleum Products</t>
  </si>
  <si>
    <t>Oil Spill</t>
  </si>
  <si>
    <t>Intermediate Care Facilities</t>
  </si>
  <si>
    <t>Enhanced 911 Telephone (state)</t>
  </si>
  <si>
    <t>Telephone Lines (WTAP &amp; TRS)</t>
  </si>
  <si>
    <t>Nursing Home Quality Maint. Fee</t>
  </si>
  <si>
    <t>Penalties and Interest</t>
  </si>
  <si>
    <t>1 State convention center taxes in King County shifted to local PFD on November 30, 2010.</t>
  </si>
  <si>
    <t>Source:  Cash collections for most sources; Dept. of Revenue, Office of Financial Mgmt. and other tax-collecting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</si>
</sst>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&quot;$&quot;#,##0"/>
  </numFmts>
  <fonts count="8" x14ac:knownFonts="1">
    <font>
      <sz val="10"/>
      <name val="Arial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3" fontId="4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6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6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2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 raw data"/>
      <sheetName val="Table 2"/>
    </sheetNames>
    <sheetDataSet>
      <sheetData sheetId="0">
        <row r="4">
          <cell r="C4">
            <v>9514975016.1964912</v>
          </cell>
        </row>
        <row r="5">
          <cell r="C5">
            <v>682737249.93495119</v>
          </cell>
        </row>
        <row r="6">
          <cell r="C6">
            <v>1812675693</v>
          </cell>
        </row>
        <row r="7">
          <cell r="C7">
            <v>148588508.14000002</v>
          </cell>
        </row>
        <row r="8">
          <cell r="C8">
            <v>151821537.87000003</v>
          </cell>
        </row>
        <row r="9">
          <cell r="C9">
            <v>29389759</v>
          </cell>
        </row>
        <row r="10">
          <cell r="C10">
            <v>25487841</v>
          </cell>
        </row>
        <row r="11">
          <cell r="C11">
            <v>314459754</v>
          </cell>
        </row>
        <row r="12">
          <cell r="C12">
            <v>377898809.13999999</v>
          </cell>
        </row>
        <row r="13">
          <cell r="C13">
            <v>52436971.93</v>
          </cell>
        </row>
        <row r="14">
          <cell r="C14">
            <v>45239468.979999997</v>
          </cell>
        </row>
        <row r="15">
          <cell r="C15">
            <v>220260</v>
          </cell>
        </row>
        <row r="16">
          <cell r="C16">
            <v>21347018.740000002</v>
          </cell>
        </row>
        <row r="17">
          <cell r="C17">
            <v>32611478.600000005</v>
          </cell>
        </row>
        <row r="18">
          <cell r="C18">
            <v>9236352.379999999</v>
          </cell>
        </row>
        <row r="19">
          <cell r="C19">
            <v>4261631.8000000007</v>
          </cell>
        </row>
        <row r="20">
          <cell r="C20">
            <v>103859.59</v>
          </cell>
        </row>
        <row r="22">
          <cell r="C22">
            <v>3826274280.4603324</v>
          </cell>
        </row>
        <row r="23">
          <cell r="C23">
            <v>425984787.42754644</v>
          </cell>
        </row>
        <row r="24">
          <cell r="C24">
            <v>11727471.310000001</v>
          </cell>
        </row>
        <row r="25">
          <cell r="C25">
            <v>603962778.83000004</v>
          </cell>
        </row>
        <row r="26">
          <cell r="C26">
            <v>1494695.66</v>
          </cell>
        </row>
        <row r="29">
          <cell r="C29">
            <v>2099210614.8400002</v>
          </cell>
        </row>
        <row r="30">
          <cell r="C30">
            <v>14913905.869999999</v>
          </cell>
        </row>
        <row r="31">
          <cell r="C31">
            <v>53903364.659999996</v>
          </cell>
        </row>
        <row r="32">
          <cell r="C32">
            <v>1785549.76</v>
          </cell>
        </row>
        <row r="33">
          <cell r="C33">
            <v>33117722.18</v>
          </cell>
        </row>
        <row r="35">
          <cell r="C35">
            <v>168710383.16000003</v>
          </cell>
        </row>
        <row r="36">
          <cell r="C36">
            <v>1088608764.25</v>
          </cell>
        </row>
        <row r="37">
          <cell r="C37">
            <v>3013214.95</v>
          </cell>
        </row>
        <row r="38">
          <cell r="C38">
            <v>123638421.34000002</v>
          </cell>
        </row>
        <row r="39">
          <cell r="C39">
            <v>7121876</v>
          </cell>
        </row>
        <row r="40">
          <cell r="C40">
            <v>0</v>
          </cell>
        </row>
        <row r="41">
          <cell r="C41">
            <v>32664704.009999998</v>
          </cell>
        </row>
        <row r="42">
          <cell r="C42">
            <v>4550935.79</v>
          </cell>
        </row>
        <row r="43">
          <cell r="C43">
            <v>9507236.8600000013</v>
          </cell>
        </row>
        <row r="44">
          <cell r="C44">
            <v>25859830.75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283627891.72067773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A7" sqref="A7"/>
    </sheetView>
  </sheetViews>
  <sheetFormatPr defaultColWidth="9.140625" defaultRowHeight="12.75" x14ac:dyDescent="0.2"/>
  <cols>
    <col min="1" max="1" width="3" style="22" customWidth="1"/>
    <col min="2" max="2" width="27.42578125" style="22" bestFit="1" customWidth="1"/>
    <col min="3" max="6" width="11.7109375" style="22" customWidth="1"/>
    <col min="7" max="7" width="11.7109375" style="26" customWidth="1"/>
    <col min="8" max="8" width="3.42578125" style="22" customWidth="1"/>
    <col min="13" max="16384" width="9.140625" style="22"/>
  </cols>
  <sheetData>
    <row r="1" spans="1:12" s="1" customFormat="1" ht="18.75" x14ac:dyDescent="0.3">
      <c r="A1" s="27" t="s">
        <v>0</v>
      </c>
      <c r="B1" s="27"/>
      <c r="C1" s="27"/>
      <c r="D1" s="27"/>
      <c r="E1" s="27"/>
      <c r="F1" s="27"/>
      <c r="G1" s="27"/>
      <c r="I1"/>
      <c r="J1"/>
      <c r="K1"/>
      <c r="L1"/>
    </row>
    <row r="2" spans="1:12" s="1" customFormat="1" ht="18.75" x14ac:dyDescent="0.3">
      <c r="A2" s="28" t="s">
        <v>1</v>
      </c>
      <c r="B2" s="28"/>
      <c r="C2" s="28"/>
      <c r="D2" s="28"/>
      <c r="E2" s="28"/>
      <c r="F2" s="28"/>
      <c r="G2" s="28"/>
      <c r="I2"/>
      <c r="J2"/>
      <c r="K2"/>
      <c r="L2"/>
    </row>
    <row r="3" spans="1:12" s="1" customFormat="1" ht="18.75" x14ac:dyDescent="0.3">
      <c r="A3" s="29" t="s">
        <v>2</v>
      </c>
      <c r="B3" s="29"/>
      <c r="C3" s="29"/>
      <c r="D3" s="29"/>
      <c r="E3" s="29"/>
      <c r="F3" s="29"/>
      <c r="G3" s="29"/>
      <c r="I3"/>
      <c r="J3"/>
      <c r="K3"/>
      <c r="L3"/>
    </row>
    <row r="4" spans="1:12" s="1" customFormat="1" ht="18.75" x14ac:dyDescent="0.3">
      <c r="A4" s="27" t="str">
        <f>"Fiscal Years " &amp;C5&amp; " to " &amp;G5&amp;" ($000)"</f>
        <v>Fiscal Years 2013 to 2017 ($000)</v>
      </c>
      <c r="B4" s="27"/>
      <c r="C4" s="27"/>
      <c r="D4" s="27"/>
      <c r="E4" s="27"/>
      <c r="F4" s="27"/>
      <c r="G4" s="27"/>
      <c r="H4" s="2"/>
      <c r="I4"/>
      <c r="J4"/>
      <c r="K4"/>
      <c r="L4"/>
    </row>
    <row r="5" spans="1:12" s="8" customFormat="1" ht="26.45" customHeight="1" x14ac:dyDescent="0.2">
      <c r="A5" s="3"/>
      <c r="B5" s="4" t="s">
        <v>3</v>
      </c>
      <c r="C5" s="5">
        <v>2013</v>
      </c>
      <c r="D5" s="5">
        <v>2014</v>
      </c>
      <c r="E5" s="6">
        <v>2015</v>
      </c>
      <c r="F5" s="7">
        <v>2016</v>
      </c>
      <c r="G5" s="6">
        <v>2017</v>
      </c>
      <c r="I5"/>
      <c r="J5"/>
      <c r="K5"/>
      <c r="L5"/>
    </row>
    <row r="6" spans="1:12" s="12" customFormat="1" ht="23.25" customHeight="1" x14ac:dyDescent="0.2">
      <c r="A6" s="9" t="s">
        <v>4</v>
      </c>
      <c r="B6" s="9"/>
      <c r="C6" s="10">
        <v>17027696.619689997</v>
      </c>
      <c r="D6" s="10">
        <v>17783750.465249997</v>
      </c>
      <c r="E6" s="10">
        <v>18723684.058653999</v>
      </c>
      <c r="F6" s="10">
        <v>20369675.947929997</v>
      </c>
      <c r="G6" s="11">
        <f>G7+G28+G36+G44</f>
        <v>22043169.640129995</v>
      </c>
      <c r="I6"/>
      <c r="J6"/>
      <c r="K6"/>
      <c r="L6"/>
    </row>
    <row r="7" spans="1:12" s="12" customFormat="1" x14ac:dyDescent="0.2">
      <c r="A7" s="13" t="s">
        <v>5</v>
      </c>
      <c r="B7" s="13"/>
      <c r="C7" s="14">
        <v>9812069.282019997</v>
      </c>
      <c r="D7" s="14">
        <v>10376766.087849459</v>
      </c>
      <c r="E7" s="14">
        <v>10962460.332373999</v>
      </c>
      <c r="F7" s="14">
        <v>12144425.37035</v>
      </c>
      <c r="G7" s="15">
        <f>SUM(G9:G26)</f>
        <v>13223491.210301438</v>
      </c>
      <c r="I7"/>
      <c r="J7"/>
      <c r="K7"/>
      <c r="L7"/>
    </row>
    <row r="8" spans="1:12" s="12" customFormat="1" x14ac:dyDescent="0.2">
      <c r="A8" s="13"/>
      <c r="B8" s="13"/>
      <c r="C8" s="14"/>
      <c r="D8" s="14"/>
      <c r="E8" s="14"/>
      <c r="F8" s="14"/>
      <c r="G8" s="15"/>
      <c r="I8"/>
      <c r="J8"/>
      <c r="K8"/>
      <c r="L8"/>
    </row>
    <row r="9" spans="1:12" s="12" customFormat="1" x14ac:dyDescent="0.2">
      <c r="A9" s="16"/>
      <c r="B9" s="17" t="s">
        <v>6</v>
      </c>
      <c r="C9" s="14">
        <v>7180525.8557699993</v>
      </c>
      <c r="D9" s="14">
        <v>7720827.0762622841</v>
      </c>
      <c r="E9" s="14">
        <v>8255132.4222900001</v>
      </c>
      <c r="F9" s="14">
        <v>8979622.5426900014</v>
      </c>
      <c r="G9" s="14">
        <f>'[1]Table 2 raw data'!C4/1000</f>
        <v>9514975.0161964912</v>
      </c>
      <c r="I9"/>
      <c r="J9"/>
      <c r="K9"/>
      <c r="L9"/>
    </row>
    <row r="10" spans="1:12" s="12" customFormat="1" x14ac:dyDescent="0.2">
      <c r="A10" s="13"/>
      <c r="B10" s="13" t="s">
        <v>7</v>
      </c>
      <c r="C10" s="14">
        <v>524100.70247000002</v>
      </c>
      <c r="D10" s="14">
        <v>564996.16716717801</v>
      </c>
      <c r="E10" s="14">
        <v>592856.70985999994</v>
      </c>
      <c r="F10" s="14">
        <v>643879.7525099999</v>
      </c>
      <c r="G10" s="14">
        <f>'[1]Table 2 raw data'!C5/1000</f>
        <v>682737.24993495119</v>
      </c>
      <c r="I10"/>
      <c r="J10"/>
      <c r="K10"/>
      <c r="L10"/>
    </row>
    <row r="11" spans="1:12" s="12" customFormat="1" x14ac:dyDescent="0.2">
      <c r="A11" s="13"/>
      <c r="B11" s="13" t="s">
        <v>8</v>
      </c>
      <c r="C11" s="14">
        <v>1198204.3112999999</v>
      </c>
      <c r="D11" s="14">
        <v>1220009.8024599997</v>
      </c>
      <c r="E11" s="14">
        <v>1230139.1827400001</v>
      </c>
      <c r="F11" s="14">
        <v>1436773.497</v>
      </c>
      <c r="G11" s="14">
        <f>'[1]Table 2 raw data'!C6/1000</f>
        <v>1812675.693</v>
      </c>
      <c r="I11"/>
      <c r="J11"/>
      <c r="K11"/>
      <c r="L11"/>
    </row>
    <row r="12" spans="1:12" s="12" customFormat="1" x14ac:dyDescent="0.2">
      <c r="A12" s="13"/>
      <c r="B12" s="13" t="s">
        <v>9</v>
      </c>
      <c r="C12" s="14">
        <v>126539.10135</v>
      </c>
      <c r="D12" s="14">
        <v>127825.61770000002</v>
      </c>
      <c r="E12" s="14">
        <v>132646.39594399999</v>
      </c>
      <c r="F12" s="14">
        <v>141573.25566999998</v>
      </c>
      <c r="G12" s="14">
        <f>'[1]Table 2 raw data'!C7/1000</f>
        <v>148588.50814000002</v>
      </c>
      <c r="I12"/>
      <c r="J12"/>
      <c r="K12"/>
      <c r="L12"/>
    </row>
    <row r="13" spans="1:12" s="12" customFormat="1" x14ac:dyDescent="0.2">
      <c r="A13" s="13"/>
      <c r="B13" s="13" t="s">
        <v>10</v>
      </c>
      <c r="C13" s="14">
        <v>138634.97159999999</v>
      </c>
      <c r="D13" s="14">
        <v>139548.94523000001</v>
      </c>
      <c r="E13" s="14">
        <v>142136.75094</v>
      </c>
      <c r="F13" s="14">
        <v>147540.50614000001</v>
      </c>
      <c r="G13" s="14">
        <f>'[1]Table 2 raw data'!C8/1000</f>
        <v>151821.53787000003</v>
      </c>
      <c r="I13"/>
      <c r="J13"/>
      <c r="K13"/>
      <c r="L13"/>
    </row>
    <row r="14" spans="1:12" s="12" customFormat="1" x14ac:dyDescent="0.2">
      <c r="A14" s="13"/>
      <c r="B14" s="13" t="s">
        <v>11</v>
      </c>
      <c r="C14" s="14">
        <v>77334.008000000002</v>
      </c>
      <c r="D14" s="14">
        <v>29888.436000000002</v>
      </c>
      <c r="E14" s="14">
        <v>30716.526879999998</v>
      </c>
      <c r="F14" s="14">
        <v>31344.925660000001</v>
      </c>
      <c r="G14" s="14">
        <f>'[1]Table 2 raw data'!C9/1000</f>
        <v>29389.758999999998</v>
      </c>
      <c r="I14"/>
      <c r="J14"/>
      <c r="K14"/>
      <c r="L14"/>
    </row>
    <row r="15" spans="1:12" s="12" customFormat="1" x14ac:dyDescent="0.2">
      <c r="A15" s="13"/>
      <c r="B15" s="13" t="s">
        <v>12</v>
      </c>
      <c r="C15" s="14">
        <v>23846.133000000002</v>
      </c>
      <c r="D15" s="18">
        <v>24128.923999999999</v>
      </c>
      <c r="E15" s="14">
        <v>24036.87067</v>
      </c>
      <c r="F15" s="14">
        <v>24966.218730000001</v>
      </c>
      <c r="G15" s="14">
        <f>'[1]Table 2 raw data'!C10/1000</f>
        <v>25487.841</v>
      </c>
      <c r="I15"/>
      <c r="J15"/>
      <c r="K15"/>
      <c r="L15"/>
    </row>
    <row r="16" spans="1:12" s="12" customFormat="1" x14ac:dyDescent="0.2">
      <c r="A16" s="13"/>
      <c r="B16" s="13" t="s">
        <v>13</v>
      </c>
      <c r="C16" s="14">
        <v>0</v>
      </c>
      <c r="D16" s="18">
        <v>0</v>
      </c>
      <c r="E16" s="14">
        <v>0</v>
      </c>
      <c r="F16" s="14">
        <v>185761.74094999998</v>
      </c>
      <c r="G16" s="14">
        <f>'[1]Table 2 raw data'!C11/1000</f>
        <v>314459.75400000002</v>
      </c>
      <c r="I16"/>
      <c r="J16"/>
      <c r="K16"/>
      <c r="L16"/>
    </row>
    <row r="17" spans="1:12" s="12" customFormat="1" x14ac:dyDescent="0.2">
      <c r="A17" s="13"/>
      <c r="B17" s="13" t="s">
        <v>14</v>
      </c>
      <c r="C17" s="14">
        <v>406914.23930999992</v>
      </c>
      <c r="D17" s="14">
        <v>392290.61010999995</v>
      </c>
      <c r="E17" s="14">
        <v>398823.35082000005</v>
      </c>
      <c r="F17" s="14">
        <v>391486.58068000001</v>
      </c>
      <c r="G17" s="14">
        <f>'[1]Table 2 raw data'!C12/1000</f>
        <v>377898.80913999997</v>
      </c>
      <c r="I17"/>
      <c r="J17"/>
      <c r="K17"/>
      <c r="L17"/>
    </row>
    <row r="18" spans="1:12" s="12" customFormat="1" x14ac:dyDescent="0.2">
      <c r="A18" s="13"/>
      <c r="B18" s="13" t="s">
        <v>15</v>
      </c>
      <c r="C18" s="14">
        <v>43336.921929999997</v>
      </c>
      <c r="D18" s="14">
        <v>46469.262310000006</v>
      </c>
      <c r="E18" s="14">
        <v>46517.321939999994</v>
      </c>
      <c r="F18" s="14">
        <v>51641.255850000001</v>
      </c>
      <c r="G18" s="14">
        <f>'[1]Table 2 raw data'!C13/1000</f>
        <v>52436.97193</v>
      </c>
      <c r="I18"/>
      <c r="J18"/>
      <c r="K18"/>
      <c r="L18"/>
    </row>
    <row r="19" spans="1:12" s="12" customFormat="1" ht="14.25" x14ac:dyDescent="0.2">
      <c r="A19" s="13"/>
      <c r="B19" s="13" t="s">
        <v>16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I19"/>
      <c r="J19"/>
      <c r="K19"/>
      <c r="L19"/>
    </row>
    <row r="20" spans="1:12" s="12" customFormat="1" x14ac:dyDescent="0.2">
      <c r="A20" s="13"/>
      <c r="B20" s="13" t="s">
        <v>17</v>
      </c>
      <c r="C20" s="14">
        <v>35529.779839999996</v>
      </c>
      <c r="D20" s="14">
        <v>37352.249749999995</v>
      </c>
      <c r="E20" s="14">
        <v>40047.344300000004</v>
      </c>
      <c r="F20" s="14">
        <v>42912.091670000002</v>
      </c>
      <c r="G20" s="14">
        <f>'[1]Table 2 raw data'!C14/1000</f>
        <v>45239.468979999998</v>
      </c>
      <c r="I20"/>
      <c r="J20"/>
      <c r="K20"/>
      <c r="L20"/>
    </row>
    <row r="21" spans="1:12" s="12" customFormat="1" x14ac:dyDescent="0.2">
      <c r="A21" s="13"/>
      <c r="B21" s="13" t="s">
        <v>18</v>
      </c>
      <c r="C21" s="14">
        <v>208.05</v>
      </c>
      <c r="D21" s="14">
        <v>219.87</v>
      </c>
      <c r="E21" s="14">
        <v>205.17</v>
      </c>
      <c r="F21" s="14">
        <v>219.24</v>
      </c>
      <c r="G21" s="14">
        <f>'[1]Table 2 raw data'!C15/1000</f>
        <v>220.26</v>
      </c>
      <c r="I21"/>
      <c r="J21"/>
      <c r="K21"/>
      <c r="L21"/>
    </row>
    <row r="22" spans="1:12" s="12" customFormat="1" x14ac:dyDescent="0.2">
      <c r="A22" s="13"/>
      <c r="B22" s="13" t="s">
        <v>19</v>
      </c>
      <c r="C22" s="14">
        <v>21992.382960000006</v>
      </c>
      <c r="D22" s="14">
        <v>34412.090710000004</v>
      </c>
      <c r="E22" s="14">
        <v>28075.534250000004</v>
      </c>
      <c r="F22" s="14">
        <v>21369.890739999999</v>
      </c>
      <c r="G22" s="14">
        <f>'[1]Table 2 raw data'!C16/1000</f>
        <v>21347.018740000003</v>
      </c>
      <c r="I22"/>
      <c r="J22"/>
      <c r="K22"/>
      <c r="L22"/>
    </row>
    <row r="23" spans="1:12" s="12" customFormat="1" x14ac:dyDescent="0.2">
      <c r="A23" s="13"/>
      <c r="B23" s="13" t="s">
        <v>20</v>
      </c>
      <c r="C23" s="14">
        <v>23038.941019999995</v>
      </c>
      <c r="D23" s="14">
        <v>26826.283210000001</v>
      </c>
      <c r="E23" s="14">
        <v>29218.18519</v>
      </c>
      <c r="F23" s="14">
        <v>31765.443849999996</v>
      </c>
      <c r="G23" s="14">
        <f>'[1]Table 2 raw data'!C17/1000</f>
        <v>32611.478600000006</v>
      </c>
      <c r="I23"/>
      <c r="J23"/>
      <c r="K23"/>
      <c r="L23"/>
    </row>
    <row r="24" spans="1:12" s="12" customFormat="1" x14ac:dyDescent="0.2">
      <c r="A24" s="13"/>
      <c r="B24" s="13" t="s">
        <v>21</v>
      </c>
      <c r="C24" s="14">
        <v>8189.6703699999998</v>
      </c>
      <c r="D24" s="14">
        <v>8207.3395400000009</v>
      </c>
      <c r="E24" s="14">
        <v>8077.5258800000001</v>
      </c>
      <c r="F24" s="14">
        <v>9174.9807500000006</v>
      </c>
      <c r="G24" s="14">
        <f>'[1]Table 2 raw data'!C18/1000</f>
        <v>9236.3523799999984</v>
      </c>
      <c r="I24"/>
      <c r="J24"/>
      <c r="K24"/>
      <c r="L24"/>
    </row>
    <row r="25" spans="1:12" s="12" customFormat="1" x14ac:dyDescent="0.2">
      <c r="A25" s="13"/>
      <c r="B25" s="13" t="s">
        <v>22</v>
      </c>
      <c r="C25" s="14">
        <v>3674.2130999999999</v>
      </c>
      <c r="D25" s="14">
        <v>3763.4133999999999</v>
      </c>
      <c r="E25" s="14">
        <v>3712.8020000000001</v>
      </c>
      <c r="F25" s="14">
        <v>4275.616</v>
      </c>
      <c r="G25" s="14">
        <f>'[1]Table 2 raw data'!C19/1000</f>
        <v>4261.631800000001</v>
      </c>
      <c r="I25"/>
      <c r="J25"/>
      <c r="K25"/>
      <c r="L25"/>
    </row>
    <row r="26" spans="1:12" s="12" customFormat="1" x14ac:dyDescent="0.2">
      <c r="A26" s="13"/>
      <c r="B26" s="13" t="s">
        <v>23</v>
      </c>
      <c r="C26" s="14">
        <v>0</v>
      </c>
      <c r="D26" s="14">
        <v>0</v>
      </c>
      <c r="E26" s="14">
        <v>118.23867</v>
      </c>
      <c r="F26" s="14">
        <v>117.83145999999999</v>
      </c>
      <c r="G26" s="14">
        <f>'[1]Table 2 raw data'!C20/1000</f>
        <v>103.85959</v>
      </c>
      <c r="I26"/>
      <c r="J26"/>
      <c r="K26"/>
      <c r="L26"/>
    </row>
    <row r="27" spans="1:12" s="12" customFormat="1" x14ac:dyDescent="0.2">
      <c r="A27" s="13"/>
      <c r="B27" s="13"/>
      <c r="C27" s="14"/>
      <c r="D27" s="14"/>
      <c r="E27" s="14"/>
      <c r="F27" s="14"/>
      <c r="G27" s="14"/>
      <c r="I27"/>
      <c r="J27"/>
      <c r="K27"/>
      <c r="L27"/>
    </row>
    <row r="28" spans="1:12" s="12" customFormat="1" x14ac:dyDescent="0.2">
      <c r="A28" s="13" t="s">
        <v>24</v>
      </c>
      <c r="B28" s="13"/>
      <c r="C28" s="14">
        <v>4137723.94258</v>
      </c>
      <c r="D28" s="14">
        <v>4143543.7451066761</v>
      </c>
      <c r="E28" s="14">
        <v>4365333.3380100001</v>
      </c>
      <c r="F28" s="14">
        <v>4601516.8663899992</v>
      </c>
      <c r="G28" s="14">
        <f>SUM(G30:G34)</f>
        <v>4869444.0136878788</v>
      </c>
      <c r="I28"/>
      <c r="J28"/>
      <c r="K28"/>
      <c r="L28"/>
    </row>
    <row r="29" spans="1:12" s="12" customFormat="1" x14ac:dyDescent="0.2">
      <c r="A29" s="13"/>
      <c r="B29" s="13"/>
      <c r="C29" s="14"/>
      <c r="D29" s="14"/>
      <c r="E29" s="14"/>
      <c r="F29" s="14"/>
      <c r="G29" s="14"/>
      <c r="I29"/>
      <c r="J29"/>
      <c r="K29"/>
      <c r="L29"/>
    </row>
    <row r="30" spans="1:12" s="12" customFormat="1" x14ac:dyDescent="0.2">
      <c r="A30" s="13"/>
      <c r="B30" s="13" t="s">
        <v>25</v>
      </c>
      <c r="C30" s="14">
        <v>3311593.9256899999</v>
      </c>
      <c r="D30" s="14">
        <v>3250358.8538183863</v>
      </c>
      <c r="E30" s="14">
        <v>3396729.6101900004</v>
      </c>
      <c r="F30" s="14">
        <v>3633250.3530299999</v>
      </c>
      <c r="G30" s="14">
        <f>'[1]Table 2 raw data'!C22/1000</f>
        <v>3826274.2804603325</v>
      </c>
      <c r="I30"/>
      <c r="J30"/>
      <c r="K30"/>
      <c r="L30"/>
    </row>
    <row r="31" spans="1:12" s="12" customFormat="1" x14ac:dyDescent="0.2">
      <c r="A31" s="13"/>
      <c r="B31" s="13" t="s">
        <v>26</v>
      </c>
      <c r="C31" s="14">
        <v>378775.49521000002</v>
      </c>
      <c r="D31" s="14">
        <v>413682.39662828966</v>
      </c>
      <c r="E31" s="14">
        <v>400481.61734</v>
      </c>
      <c r="F31" s="14">
        <v>420623.01260000002</v>
      </c>
      <c r="G31" s="14">
        <f>'[1]Table 2 raw data'!C23/1000</f>
        <v>425984.78742754646</v>
      </c>
      <c r="I31"/>
      <c r="J31"/>
      <c r="K31"/>
      <c r="L31"/>
    </row>
    <row r="32" spans="1:12" s="12" customFormat="1" x14ac:dyDescent="0.2">
      <c r="A32" s="13"/>
      <c r="B32" s="13" t="s">
        <v>27</v>
      </c>
      <c r="C32" s="14">
        <v>9855.8354600000002</v>
      </c>
      <c r="D32" s="14">
        <v>10302.288280000001</v>
      </c>
      <c r="E32" s="14">
        <v>10864.585650000003</v>
      </c>
      <c r="F32" s="14">
        <v>11452.790660000001</v>
      </c>
      <c r="G32" s="14">
        <f>'[1]Table 2 raw data'!C24/1000</f>
        <v>11727.471310000001</v>
      </c>
      <c r="I32"/>
      <c r="J32"/>
      <c r="K32"/>
      <c r="L32"/>
    </row>
    <row r="33" spans="1:12" s="12" customFormat="1" x14ac:dyDescent="0.2">
      <c r="A33" s="13"/>
      <c r="B33" s="13" t="s">
        <v>28</v>
      </c>
      <c r="C33" s="14">
        <v>436117.78100000002</v>
      </c>
      <c r="D33" s="14">
        <v>467871.19699999999</v>
      </c>
      <c r="E33" s="14">
        <v>555976.27263999998</v>
      </c>
      <c r="F33" s="14">
        <v>534663.14147000003</v>
      </c>
      <c r="G33" s="14">
        <f>'[1]Table 2 raw data'!C25/1000</f>
        <v>603962.77883000008</v>
      </c>
      <c r="I33"/>
      <c r="J33"/>
      <c r="K33"/>
      <c r="L33"/>
    </row>
    <row r="34" spans="1:12" s="12" customFormat="1" x14ac:dyDescent="0.2">
      <c r="A34" s="13"/>
      <c r="B34" s="13" t="s">
        <v>29</v>
      </c>
      <c r="C34" s="14">
        <v>1380.9052199999999</v>
      </c>
      <c r="D34" s="14">
        <v>1329.00938</v>
      </c>
      <c r="E34" s="14">
        <v>1281.2521899999999</v>
      </c>
      <c r="F34" s="14">
        <v>1527.56863</v>
      </c>
      <c r="G34" s="14">
        <f>'[1]Table 2 raw data'!C26/1000</f>
        <v>1494.6956599999999</v>
      </c>
      <c r="I34"/>
      <c r="J34"/>
      <c r="K34"/>
      <c r="L34"/>
    </row>
    <row r="35" spans="1:12" s="12" customFormat="1" x14ac:dyDescent="0.2">
      <c r="A35" s="13"/>
      <c r="B35" s="13"/>
      <c r="C35" s="14"/>
      <c r="D35" s="14"/>
      <c r="E35" s="14"/>
      <c r="F35" s="14"/>
      <c r="G35" s="14"/>
      <c r="I35"/>
      <c r="J35"/>
      <c r="K35"/>
      <c r="L35"/>
    </row>
    <row r="36" spans="1:12" s="12" customFormat="1" x14ac:dyDescent="0.2">
      <c r="A36" s="13" t="s">
        <v>30</v>
      </c>
      <c r="B36" s="13"/>
      <c r="C36" s="14">
        <v>2026680.2867099999</v>
      </c>
      <c r="D36" s="14">
        <v>2067256.3148100001</v>
      </c>
      <c r="E36" s="14">
        <v>2115074.7544200001</v>
      </c>
      <c r="F36" s="14">
        <v>2162113.8492100001</v>
      </c>
      <c r="G36" s="14">
        <f>SUM(G38:G42)</f>
        <v>2202931.1573099997</v>
      </c>
      <c r="I36"/>
      <c r="J36"/>
      <c r="K36"/>
      <c r="L36"/>
    </row>
    <row r="37" spans="1:12" s="12" customFormat="1" x14ac:dyDescent="0.2">
      <c r="A37" s="13"/>
      <c r="B37" s="13"/>
      <c r="C37" s="14"/>
      <c r="D37" s="14"/>
      <c r="E37" s="14"/>
      <c r="F37" s="14"/>
      <c r="G37" s="14"/>
      <c r="I37"/>
      <c r="J37"/>
      <c r="K37"/>
      <c r="L37"/>
    </row>
    <row r="38" spans="1:12" s="12" customFormat="1" x14ac:dyDescent="0.2">
      <c r="A38" s="13"/>
      <c r="B38" s="13" t="s">
        <v>31</v>
      </c>
      <c r="C38" s="14">
        <v>1935875.4665999999</v>
      </c>
      <c r="D38" s="14">
        <v>1974124.5105900001</v>
      </c>
      <c r="E38" s="14">
        <v>2019485.94881</v>
      </c>
      <c r="F38" s="14">
        <v>2061206.3571300001</v>
      </c>
      <c r="G38" s="14">
        <f>'[1]Table 2 raw data'!C29/1000</f>
        <v>2099210.6148399999</v>
      </c>
      <c r="I38"/>
      <c r="J38"/>
      <c r="K38"/>
      <c r="L38"/>
    </row>
    <row r="39" spans="1:12" s="12" customFormat="1" x14ac:dyDescent="0.2">
      <c r="A39" s="13"/>
      <c r="B39" s="13" t="s">
        <v>32</v>
      </c>
      <c r="C39" s="14">
        <v>12774.2274</v>
      </c>
      <c r="D39" s="14">
        <v>13365.526159999999</v>
      </c>
      <c r="E39" s="14">
        <v>13994.62904</v>
      </c>
      <c r="F39" s="14">
        <v>14158.66294</v>
      </c>
      <c r="G39" s="14">
        <f>'[1]Table 2 raw data'!C30/1000</f>
        <v>14913.905869999999</v>
      </c>
      <c r="I39"/>
      <c r="J39"/>
      <c r="K39"/>
      <c r="L39"/>
    </row>
    <row r="40" spans="1:12" s="12" customFormat="1" x14ac:dyDescent="0.2">
      <c r="A40" s="13"/>
      <c r="B40" s="13" t="s">
        <v>33</v>
      </c>
      <c r="C40" s="14">
        <v>47816.425159999999</v>
      </c>
      <c r="D40" s="14">
        <v>49342.186070000003</v>
      </c>
      <c r="E40" s="14">
        <v>50924.273990000002</v>
      </c>
      <c r="F40" s="14">
        <v>51180.031189999994</v>
      </c>
      <c r="G40" s="14">
        <f>'[1]Table 2 raw data'!C31/1000</f>
        <v>53903.364659999999</v>
      </c>
      <c r="I40"/>
      <c r="J40"/>
      <c r="K40"/>
      <c r="L40"/>
    </row>
    <row r="41" spans="1:12" s="12" customFormat="1" x14ac:dyDescent="0.2">
      <c r="A41" s="13"/>
      <c r="B41" s="13" t="s">
        <v>34</v>
      </c>
      <c r="C41" s="14">
        <v>2820.5855499999998</v>
      </c>
      <c r="D41" s="14">
        <v>2742.0121099999997</v>
      </c>
      <c r="E41" s="14">
        <v>2166.3123900000001</v>
      </c>
      <c r="F41" s="14">
        <v>2668.9744500000002</v>
      </c>
      <c r="G41" s="14">
        <f>'[1]Table 2 raw data'!C32/1000</f>
        <v>1785.5497600000001</v>
      </c>
      <c r="I41"/>
      <c r="J41"/>
      <c r="K41"/>
      <c r="L41"/>
    </row>
    <row r="42" spans="1:12" s="12" customFormat="1" x14ac:dyDescent="0.2">
      <c r="A42" s="13"/>
      <c r="B42" s="13" t="s">
        <v>35</v>
      </c>
      <c r="C42" s="14">
        <v>27393.581999999991</v>
      </c>
      <c r="D42" s="14">
        <v>27682.079880000001</v>
      </c>
      <c r="E42" s="14">
        <v>28503.590189999999</v>
      </c>
      <c r="F42" s="14">
        <v>32899.823499999999</v>
      </c>
      <c r="G42" s="14">
        <f>'[1]Table 2 raw data'!C33/1000</f>
        <v>33117.722179999997</v>
      </c>
      <c r="I42"/>
      <c r="J42"/>
      <c r="K42"/>
      <c r="L42"/>
    </row>
    <row r="43" spans="1:12" s="12" customFormat="1" x14ac:dyDescent="0.2">
      <c r="A43" s="13"/>
      <c r="B43" s="13"/>
      <c r="C43" s="14"/>
      <c r="D43" s="14"/>
      <c r="E43" s="14"/>
      <c r="F43" s="14"/>
      <c r="G43" s="14"/>
      <c r="I43"/>
      <c r="J43"/>
      <c r="K43"/>
      <c r="L43"/>
    </row>
    <row r="44" spans="1:12" s="12" customFormat="1" x14ac:dyDescent="0.2">
      <c r="A44" s="13" t="s">
        <v>36</v>
      </c>
      <c r="B44" s="13"/>
      <c r="C44" s="14">
        <v>1051223.1083800001</v>
      </c>
      <c r="D44" s="14">
        <v>1196184.3174838603</v>
      </c>
      <c r="E44" s="14">
        <v>1280815.6338499996</v>
      </c>
      <c r="F44" s="14">
        <v>1461619.8619800003</v>
      </c>
      <c r="G44" s="14">
        <f>SUM(G46:G58)</f>
        <v>1747303.2588306777</v>
      </c>
      <c r="I44"/>
      <c r="J44"/>
      <c r="K44"/>
      <c r="L44"/>
    </row>
    <row r="45" spans="1:12" s="12" customFormat="1" x14ac:dyDescent="0.2">
      <c r="A45" s="13"/>
      <c r="B45" s="13"/>
      <c r="C45" s="14"/>
      <c r="D45" s="14"/>
      <c r="E45" s="14"/>
      <c r="F45" s="14"/>
      <c r="G45" s="14"/>
      <c r="I45"/>
      <c r="J45"/>
      <c r="K45"/>
      <c r="L45"/>
    </row>
    <row r="46" spans="1:12" s="12" customFormat="1" x14ac:dyDescent="0.2">
      <c r="A46" s="13"/>
      <c r="B46" s="13" t="s">
        <v>37</v>
      </c>
      <c r="C46" s="14">
        <v>104449.24174000001</v>
      </c>
      <c r="D46" s="14">
        <v>156019.09190000003</v>
      </c>
      <c r="E46" s="14">
        <v>154040.47646999997</v>
      </c>
      <c r="F46" s="14">
        <v>134679.64059999998</v>
      </c>
      <c r="G46" s="14">
        <f>'[1]Table 2 raw data'!C35/1000</f>
        <v>168710.38316000003</v>
      </c>
      <c r="I46"/>
      <c r="J46"/>
      <c r="K46"/>
      <c r="L46"/>
    </row>
    <row r="47" spans="1:12" s="12" customFormat="1" x14ac:dyDescent="0.2">
      <c r="A47" s="13"/>
      <c r="B47" s="13" t="s">
        <v>38</v>
      </c>
      <c r="C47" s="14">
        <v>573942.56008000008</v>
      </c>
      <c r="D47" s="14">
        <v>662132.04680999997</v>
      </c>
      <c r="E47" s="14">
        <v>808977.19724999985</v>
      </c>
      <c r="F47" s="14">
        <v>959492.26521999994</v>
      </c>
      <c r="G47" s="14">
        <f>'[1]Table 2 raw data'!C36/1000</f>
        <v>1088608.76425</v>
      </c>
      <c r="I47"/>
      <c r="J47"/>
      <c r="K47"/>
      <c r="L47"/>
    </row>
    <row r="48" spans="1:12" s="12" customFormat="1" x14ac:dyDescent="0.2">
      <c r="A48" s="13"/>
      <c r="B48" s="13" t="s">
        <v>39</v>
      </c>
      <c r="C48" s="14">
        <v>2592.6865700000003</v>
      </c>
      <c r="D48" s="14">
        <v>2800.2268800000002</v>
      </c>
      <c r="E48" s="14">
        <v>3475.1452100000006</v>
      </c>
      <c r="F48" s="14">
        <v>2987.4606799999997</v>
      </c>
      <c r="G48" s="14">
        <f>'[1]Table 2 raw data'!C37/1000</f>
        <v>3013.21495</v>
      </c>
      <c r="I48"/>
      <c r="J48"/>
      <c r="K48"/>
      <c r="L48"/>
    </row>
    <row r="49" spans="1:12" s="12" customFormat="1" x14ac:dyDescent="0.2">
      <c r="A49" s="13"/>
      <c r="B49" s="13" t="s">
        <v>40</v>
      </c>
      <c r="C49" s="14">
        <v>198463.66644</v>
      </c>
      <c r="D49" s="14">
        <v>195010.89124</v>
      </c>
      <c r="E49" s="14">
        <v>153495.69596000001</v>
      </c>
      <c r="F49" s="14">
        <v>113224.67087999999</v>
      </c>
      <c r="G49" s="14">
        <f>'[1]Table 2 raw data'!C38/1000</f>
        <v>123638.42134000002</v>
      </c>
      <c r="I49"/>
      <c r="J49"/>
      <c r="K49"/>
      <c r="L49"/>
    </row>
    <row r="50" spans="1:12" s="12" customFormat="1" x14ac:dyDescent="0.2">
      <c r="A50" s="13"/>
      <c r="B50" s="13" t="s">
        <v>41</v>
      </c>
      <c r="C50" s="14">
        <v>8574.5290000000005</v>
      </c>
      <c r="D50" s="14">
        <v>7635.6859999999997</v>
      </c>
      <c r="E50" s="14">
        <v>6846.6350000000002</v>
      </c>
      <c r="F50" s="14">
        <v>8650.1</v>
      </c>
      <c r="G50" s="14">
        <f>'[1]Table 2 raw data'!C39/1000</f>
        <v>7121.8760000000002</v>
      </c>
      <c r="I50"/>
      <c r="J50"/>
      <c r="K50"/>
      <c r="L50"/>
    </row>
    <row r="51" spans="1:12" s="12" customFormat="1" x14ac:dyDescent="0.2">
      <c r="A51" s="13"/>
      <c r="B51" s="13" t="s">
        <v>42</v>
      </c>
      <c r="C51" s="19">
        <v>0</v>
      </c>
      <c r="D51" s="19">
        <v>0</v>
      </c>
      <c r="E51" s="19">
        <v>0</v>
      </c>
      <c r="F51" s="19">
        <v>0</v>
      </c>
      <c r="G51" s="14">
        <f>'[1]Table 2 raw data'!C40/1000</f>
        <v>0</v>
      </c>
      <c r="I51"/>
      <c r="J51"/>
      <c r="K51"/>
      <c r="L51"/>
    </row>
    <row r="52" spans="1:12" s="12" customFormat="1" x14ac:dyDescent="0.2">
      <c r="A52" s="13"/>
      <c r="B52" s="13" t="s">
        <v>43</v>
      </c>
      <c r="C52" s="14">
        <v>1001.01206</v>
      </c>
      <c r="D52" s="14">
        <v>-96.390649999999994</v>
      </c>
      <c r="E52" s="14">
        <v>518.47400000000005</v>
      </c>
      <c r="F52" s="14">
        <v>25563.266760000006</v>
      </c>
      <c r="G52" s="14">
        <f>'[1]Table 2 raw data'!C41/1000</f>
        <v>32664.704009999998</v>
      </c>
      <c r="I52"/>
      <c r="J52"/>
      <c r="K52"/>
      <c r="L52"/>
    </row>
    <row r="53" spans="1:12" s="12" customFormat="1" x14ac:dyDescent="0.2">
      <c r="A53" s="13"/>
      <c r="B53" s="13" t="s">
        <v>44</v>
      </c>
      <c r="C53" s="14">
        <v>3917.5883699999999</v>
      </c>
      <c r="D53" s="14">
        <v>3641.0649899999994</v>
      </c>
      <c r="E53" s="14">
        <v>3183.7867100000003</v>
      </c>
      <c r="F53" s="14">
        <v>4015.9837200000006</v>
      </c>
      <c r="G53" s="14">
        <f>'[1]Table 2 raw data'!C42/1000</f>
        <v>4550.9357900000005</v>
      </c>
      <c r="I53"/>
      <c r="J53"/>
      <c r="K53"/>
      <c r="L53"/>
    </row>
    <row r="54" spans="1:12" s="12" customFormat="1" x14ac:dyDescent="0.2">
      <c r="A54" s="13"/>
      <c r="B54" s="13" t="s">
        <v>45</v>
      </c>
      <c r="C54" s="14">
        <v>7850.7051700000011</v>
      </c>
      <c r="D54" s="14">
        <v>8708.0530799999997</v>
      </c>
      <c r="E54" s="14">
        <v>7978.0441900000005</v>
      </c>
      <c r="F54" s="14">
        <v>9020.0303100000001</v>
      </c>
      <c r="G54" s="14">
        <f>'[1]Table 2 raw data'!C43/1000</f>
        <v>9507.2368600000009</v>
      </c>
      <c r="I54"/>
      <c r="J54"/>
      <c r="K54"/>
      <c r="L54"/>
    </row>
    <row r="55" spans="1:12" s="12" customFormat="1" x14ac:dyDescent="0.2">
      <c r="A55" s="13"/>
      <c r="B55" s="13" t="s">
        <v>46</v>
      </c>
      <c r="C55" s="14">
        <v>26332.097899999997</v>
      </c>
      <c r="D55" s="14">
        <v>25599.06625</v>
      </c>
      <c r="E55" s="14">
        <v>22747.48357</v>
      </c>
      <c r="F55" s="14">
        <v>25248.549749999998</v>
      </c>
      <c r="G55" s="14">
        <f>'[1]Table 2 raw data'!C44/1000</f>
        <v>25859.830750000001</v>
      </c>
      <c r="I55"/>
      <c r="J55"/>
      <c r="K55"/>
      <c r="L55"/>
    </row>
    <row r="56" spans="1:12" s="12" customFormat="1" x14ac:dyDescent="0.2">
      <c r="A56" s="13"/>
      <c r="B56" s="13" t="s">
        <v>47</v>
      </c>
      <c r="C56" s="14">
        <v>7574.3897699999998</v>
      </c>
      <c r="D56" s="14">
        <v>1175.1888199999999</v>
      </c>
      <c r="E56" s="14">
        <v>-18.960819999999998</v>
      </c>
      <c r="F56" s="14">
        <v>4.5909999999999999E-2</v>
      </c>
      <c r="G56" s="14">
        <f>'[1]Table 2 raw data'!C45/1000</f>
        <v>0</v>
      </c>
      <c r="I56"/>
      <c r="J56"/>
      <c r="K56"/>
      <c r="L56"/>
    </row>
    <row r="57" spans="1:12" s="12" customFormat="1" x14ac:dyDescent="0.2">
      <c r="A57" s="13"/>
      <c r="B57" s="13" t="s">
        <v>48</v>
      </c>
      <c r="C57" s="14">
        <v>0</v>
      </c>
      <c r="D57" s="14">
        <v>0</v>
      </c>
      <c r="E57" s="19">
        <v>0</v>
      </c>
      <c r="F57" s="19">
        <v>0</v>
      </c>
      <c r="G57" s="14">
        <f>'[1]Table 2 raw data'!C46/1000</f>
        <v>0</v>
      </c>
      <c r="I57"/>
      <c r="J57"/>
      <c r="K57"/>
      <c r="L57"/>
    </row>
    <row r="58" spans="1:12" s="12" customFormat="1" x14ac:dyDescent="0.2">
      <c r="A58" s="13"/>
      <c r="B58" s="13" t="s">
        <v>49</v>
      </c>
      <c r="C58" s="14">
        <v>116524.63128</v>
      </c>
      <c r="D58" s="14">
        <v>133559.39216386044</v>
      </c>
      <c r="E58" s="14">
        <v>119571.65631000001</v>
      </c>
      <c r="F58" s="14">
        <v>178737.84814999998</v>
      </c>
      <c r="G58" s="14">
        <f>'[1]Table 2 raw data'!C47/1000</f>
        <v>283627.89172067773</v>
      </c>
      <c r="I58"/>
      <c r="J58"/>
      <c r="K58"/>
      <c r="L58"/>
    </row>
    <row r="59" spans="1:12" ht="9.75" customHeight="1" x14ac:dyDescent="0.2">
      <c r="A59" s="20"/>
      <c r="B59" s="20"/>
      <c r="C59" s="20"/>
      <c r="D59" s="20"/>
      <c r="E59" s="20"/>
      <c r="F59" s="21"/>
      <c r="G59" s="21"/>
    </row>
    <row r="60" spans="1:12" ht="6" customHeight="1" x14ac:dyDescent="0.2">
      <c r="A60" s="23"/>
      <c r="B60" s="23"/>
      <c r="C60" s="23"/>
      <c r="D60" s="23"/>
      <c r="E60" s="23"/>
      <c r="F60" s="23"/>
      <c r="G60" s="24"/>
    </row>
    <row r="61" spans="1:12" x14ac:dyDescent="0.2">
      <c r="A61" s="23" t="s">
        <v>50</v>
      </c>
      <c r="B61" s="23"/>
      <c r="C61" s="23"/>
      <c r="D61" s="23"/>
      <c r="E61" s="23"/>
      <c r="F61" s="23"/>
      <c r="G61" s="24"/>
    </row>
    <row r="62" spans="1:12" ht="6" customHeight="1" x14ac:dyDescent="0.2">
      <c r="A62" s="23"/>
      <c r="B62" s="23"/>
      <c r="C62" s="23"/>
      <c r="D62" s="23"/>
      <c r="E62" s="23"/>
      <c r="F62" s="23"/>
      <c r="G62" s="24"/>
    </row>
    <row r="63" spans="1:12" x14ac:dyDescent="0.2">
      <c r="A63" s="13" t="s">
        <v>51</v>
      </c>
      <c r="B63" s="13"/>
      <c r="C63" s="13"/>
      <c r="D63" s="13"/>
      <c r="E63" s="13"/>
      <c r="F63" s="13"/>
      <c r="G63" s="25"/>
    </row>
  </sheetData>
  <mergeCells count="4">
    <mergeCell ref="A1:G1"/>
    <mergeCell ref="A2:G2"/>
    <mergeCell ref="A3:G3"/>
    <mergeCell ref="A4:G4"/>
  </mergeCells>
  <printOptions horizontalCentered="1"/>
  <pageMargins left="0.75" right="0.75" top="0.25" bottom="0.5" header="0.5" footer="0.25"/>
  <pageSetup scale="90" firstPageNumber="3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Leech, Beth (DOR)</cp:lastModifiedBy>
  <cp:lastPrinted>2018-01-09T23:31:29Z</cp:lastPrinted>
  <dcterms:created xsi:type="dcterms:W3CDTF">2018-01-03T20:58:00Z</dcterms:created>
  <dcterms:modified xsi:type="dcterms:W3CDTF">2018-01-09T23:31:33Z</dcterms:modified>
</cp:coreProperties>
</file>