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08C6B228-EAC2-4D96-9AD2-6194219971CF}" xr6:coauthVersionLast="47" xr6:coauthVersionMax="47" xr10:uidLastSave="{00000000-0000-0000-0000-000000000000}"/>
  <bookViews>
    <workbookView xWindow="-108" yWindow="-108" windowWidth="23256" windowHeight="12576" xr2:uid="{AC66C437-9E05-4159-95BF-A1A442C29F21}"/>
  </bookViews>
  <sheets>
    <sheet name="27" sheetId="1" r:id="rId1"/>
  </sheets>
  <externalReferences>
    <externalReference r:id="rId2"/>
  </externalReferences>
  <definedNames>
    <definedName name="_xlnm.Print_Area" localSheetId="0">'27'!$A$1:$D$49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D35" i="1" s="1"/>
  <c r="B35" i="1"/>
  <c r="C34" i="1"/>
  <c r="D34" i="1" s="1"/>
  <c r="B34" i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D26" i="1" s="1"/>
  <c r="B26" i="1"/>
  <c r="C25" i="1"/>
  <c r="B25" i="1"/>
  <c r="D25" i="1" s="1"/>
  <c r="D24" i="1"/>
  <c r="C24" i="1"/>
  <c r="B24" i="1"/>
  <c r="C23" i="1"/>
  <c r="D23" i="1" s="1"/>
  <c r="B23" i="1"/>
  <c r="C22" i="1"/>
  <c r="D22" i="1" s="1"/>
  <c r="B22" i="1"/>
  <c r="C21" i="1"/>
  <c r="B21" i="1"/>
  <c r="D21" i="1" s="1"/>
  <c r="D20" i="1"/>
  <c r="C20" i="1"/>
  <c r="B20" i="1"/>
  <c r="C19" i="1"/>
  <c r="D19" i="1" s="1"/>
  <c r="B19" i="1"/>
  <c r="C18" i="1"/>
  <c r="D18" i="1" s="1"/>
  <c r="B18" i="1"/>
  <c r="C17" i="1"/>
  <c r="B17" i="1"/>
  <c r="D17" i="1" s="1"/>
  <c r="D16" i="1"/>
  <c r="C16" i="1"/>
  <c r="B16" i="1"/>
  <c r="C15" i="1"/>
  <c r="D15" i="1" s="1"/>
  <c r="B15" i="1"/>
  <c r="C14" i="1"/>
  <c r="D14" i="1" s="1"/>
  <c r="B14" i="1"/>
  <c r="C13" i="1"/>
  <c r="D13" i="1" s="1"/>
  <c r="B13" i="1"/>
  <c r="D12" i="1"/>
  <c r="C12" i="1"/>
  <c r="B12" i="1"/>
  <c r="C11" i="1"/>
  <c r="D11" i="1" s="1"/>
  <c r="B11" i="1"/>
  <c r="C10" i="1"/>
  <c r="D10" i="1" s="1"/>
  <c r="B10" i="1"/>
  <c r="C9" i="1"/>
  <c r="B9" i="1"/>
  <c r="D9" i="1" s="1"/>
  <c r="D8" i="1"/>
  <c r="C8" i="1"/>
  <c r="B8" i="1"/>
  <c r="C7" i="1"/>
  <c r="D7" i="1" s="1"/>
  <c r="B7" i="1"/>
  <c r="C6" i="1"/>
  <c r="D6" i="1" s="1"/>
  <c r="B6" i="1"/>
  <c r="B42" i="1" s="1"/>
  <c r="C5" i="1"/>
  <c r="D5" i="1" s="1"/>
  <c r="B5" i="1"/>
  <c r="D4" i="1"/>
  <c r="C4" i="1"/>
  <c r="B4" i="1"/>
  <c r="C3" i="1"/>
  <c r="C42" i="1" s="1"/>
  <c r="B3" i="1"/>
  <c r="D3" i="1" l="1"/>
  <c r="D44" i="1" l="1"/>
  <c r="D43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<sst xmlns="http://schemas.openxmlformats.org/spreadsheetml/2006/main" count="52" uniqueCount="52">
  <si>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</si>
  <si>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</si>
  <si>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</si>
  <si>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</si>
  <si>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</si>
  <si>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</si>
  <si>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</si>
  <si>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</si>
  <si>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COLUMBIA</t>
  </si>
  <si>
    <t>SKAMANIA</t>
  </si>
  <si>
    <t>GARFIELD</t>
  </si>
  <si>
    <t xml:space="preserve">KITTITAS </t>
  </si>
  <si>
    <t>KLICKITAT</t>
  </si>
  <si>
    <t xml:space="preserve">COWLITZ </t>
  </si>
  <si>
    <t>WALLA WALLA</t>
  </si>
  <si>
    <t>CLALLAM</t>
  </si>
  <si>
    <t>KING*</t>
  </si>
  <si>
    <t xml:space="preserve">ADAMS   </t>
  </si>
  <si>
    <t>BENTON*</t>
  </si>
  <si>
    <t xml:space="preserve">JEFFERSON </t>
  </si>
  <si>
    <t>DOUGLAS</t>
  </si>
  <si>
    <t>GRANT</t>
  </si>
  <si>
    <t>FRANKLIN</t>
  </si>
  <si>
    <t>THURSTON</t>
  </si>
  <si>
    <t xml:space="preserve">ISLAND </t>
  </si>
  <si>
    <t>SKAGIT</t>
  </si>
  <si>
    <t>FERRY</t>
  </si>
  <si>
    <t>CHELAN</t>
  </si>
  <si>
    <t>WHATCOM</t>
  </si>
  <si>
    <t>GRAYS HARBOR</t>
  </si>
  <si>
    <t>MASON</t>
  </si>
  <si>
    <t>CLARK</t>
  </si>
  <si>
    <t>SNOHOMISH</t>
  </si>
  <si>
    <t>PIERCE*</t>
  </si>
  <si>
    <t xml:space="preserve">PACIFIC </t>
  </si>
  <si>
    <t>PEND OREILLE</t>
  </si>
  <si>
    <t xml:space="preserve">LEWIS </t>
  </si>
  <si>
    <t xml:space="preserve">OKANOGAN </t>
  </si>
  <si>
    <t>ASOTIN</t>
  </si>
  <si>
    <t>LINCOLN</t>
  </si>
  <si>
    <t>YAKIMA</t>
  </si>
  <si>
    <t>SPOKANE</t>
  </si>
  <si>
    <t xml:space="preserve">STEVENS </t>
  </si>
  <si>
    <t>KITSAP</t>
  </si>
  <si>
    <t xml:space="preserve">WHITMAN </t>
  </si>
  <si>
    <t>TOTAL</t>
  </si>
  <si>
    <t>MEAN</t>
  </si>
  <si>
    <t>MEDIAN</t>
  </si>
  <si>
    <t xml:space="preserve">    (a) Real Property Parcel Count for 2021 assessment year.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</si>
  <si>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</si>
  <si>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  </t>
  </si>
  <si>
    <t xml:space="preserve">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</si>
</sst>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4">
    <xf numFmtId="0" fontId="0" fillId="0" borderId="0" xfId="0"/>
    <xf numFmtId="164" fontId="3" fillId="0" borderId="0" xfId="1" applyFont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6" xfId="2" applyNumberFormat="1" applyFont="1" applyFill="1" applyBorder="1"/>
    <xf numFmtId="44" fontId="3" fillId="0" borderId="5" xfId="3" applyFont="1" applyFill="1" applyBorder="1"/>
    <xf numFmtId="164" fontId="3" fillId="0" borderId="7" xfId="1" applyFont="1" applyBorder="1"/>
    <xf numFmtId="165" fontId="3" fillId="0" borderId="7" xfId="2" applyNumberFormat="1" applyFont="1" applyBorder="1"/>
    <xf numFmtId="42" fontId="3" fillId="0" borderId="7" xfId="2" applyNumberFormat="1" applyFont="1" applyFill="1" applyBorder="1"/>
    <xf numFmtId="44" fontId="3" fillId="0" borderId="7" xfId="3" applyFont="1" applyFill="1" applyBorder="1"/>
    <xf numFmtId="44" fontId="4" fillId="0" borderId="7" xfId="0" applyNumberFormat="1" applyFont="1" applyBorder="1"/>
    <xf numFmtId="164" fontId="3" fillId="0" borderId="8" xfId="1" applyFont="1" applyBorder="1"/>
    <xf numFmtId="165" fontId="3" fillId="0" borderId="8" xfId="2" applyNumberFormat="1" applyFont="1" applyBorder="1"/>
    <xf numFmtId="42" fontId="3" fillId="0" borderId="8" xfId="2" applyNumberFormat="1" applyFont="1" applyFill="1" applyBorder="1"/>
    <xf numFmtId="44" fontId="3" fillId="0" borderId="8" xfId="3" applyFont="1" applyFill="1" applyBorder="1"/>
    <xf numFmtId="164" fontId="6" fillId="0" borderId="0" xfId="1" applyFont="1"/>
    <xf numFmtId="164" fontId="7" fillId="0" borderId="0" xfId="1" applyFont="1"/>
    <xf numFmtId="0" fontId="6" fillId="0" borderId="0" xfId="5" applyFont="1"/>
    <xf numFmtId="0" fontId="7" fillId="0" borderId="0" xfId="5" applyFont="1"/>
    <xf numFmtId="164" fontId="3" fillId="0" borderId="0" xfId="4" applyFont="1"/>
    <xf numFmtId="164" fontId="6" fillId="0" borderId="0" xfId="6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5" fillId="2" borderId="9" xfId="1" applyFont="1" applyFill="1" applyBorder="1"/>
    <xf numFmtId="165" fontId="5" fillId="2" borderId="10" xfId="2" applyNumberFormat="1" applyFont="1" applyFill="1" applyBorder="1"/>
    <xf numFmtId="42" fontId="5" fillId="2" borderId="11" xfId="3" applyNumberFormat="1" applyFont="1" applyFill="1" applyBorder="1"/>
    <xf numFmtId="43" fontId="5" fillId="2" borderId="12" xfId="2" applyFont="1" applyFill="1" applyBorder="1"/>
    <xf numFmtId="164" fontId="5" fillId="2" borderId="10" xfId="1" applyFont="1" applyFill="1" applyBorder="1"/>
    <xf numFmtId="44" fontId="5" fillId="2" borderId="12" xfId="3" applyFont="1" applyFill="1" applyBorder="1"/>
    <xf numFmtId="164" fontId="5" fillId="2" borderId="9" xfId="4" applyFont="1" applyFill="1" applyBorder="1"/>
    <xf numFmtId="164" fontId="5" fillId="2" borderId="10" xfId="4" applyFont="1" applyFill="1" applyBorder="1"/>
    <xf numFmtId="164" fontId="3" fillId="2" borderId="10" xfId="4" applyFont="1" applyFill="1" applyBorder="1"/>
  </cellXfs>
  <cellStyles count="7">
    <cellStyle name="Comma 2" xfId="2" xr:uid="{3263BE09-F0B7-42B3-92F0-E47FEA61012D}"/>
    <cellStyle name="Currency 2" xfId="3" xr:uid="{623BC8D0-605A-47BF-AEEA-45D2DBEB59D0}"/>
    <cellStyle name="Normal" xfId="0" builtinId="0"/>
    <cellStyle name="Normal 2" xfId="5" xr:uid="{D9B5EBFE-4659-422C-A551-F4B021CEAD75}"/>
    <cellStyle name="Normal_19" xfId="4" xr:uid="{F8E82DD5-C2DE-43DF-9852-13F8A8FD4B4E}"/>
    <cellStyle name="Normal_20" xfId="1" xr:uid="{C5101F72-41DF-4015-93B2-0B5B4F832C27}"/>
    <cellStyle name="Normal_26" xfId="6" xr:uid="{588814EA-C6CF-4BCE-B80E-30C13C61C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13003</v>
          </cell>
        </row>
        <row r="5">
          <cell r="E5">
            <v>12256</v>
          </cell>
        </row>
        <row r="6">
          <cell r="E6">
            <v>69903</v>
          </cell>
        </row>
        <row r="7">
          <cell r="E7">
            <v>44659</v>
          </cell>
        </row>
        <row r="8">
          <cell r="E8">
            <v>47456</v>
          </cell>
        </row>
        <row r="9">
          <cell r="E9">
            <v>179092</v>
          </cell>
        </row>
        <row r="10">
          <cell r="E10">
            <v>5471</v>
          </cell>
        </row>
        <row r="11">
          <cell r="E11">
            <v>52945</v>
          </cell>
        </row>
        <row r="12">
          <cell r="E12">
            <v>27169</v>
          </cell>
        </row>
        <row r="13">
          <cell r="E13">
            <v>8845</v>
          </cell>
        </row>
        <row r="14">
          <cell r="E14">
            <v>32682</v>
          </cell>
        </row>
        <row r="15">
          <cell r="E15">
            <v>3743</v>
          </cell>
        </row>
        <row r="16">
          <cell r="E16">
            <v>55242</v>
          </cell>
        </row>
        <row r="17">
          <cell r="E17">
            <v>57145</v>
          </cell>
        </row>
        <row r="18">
          <cell r="E18">
            <v>49201</v>
          </cell>
        </row>
        <row r="19">
          <cell r="E19">
            <v>29893</v>
          </cell>
        </row>
        <row r="20">
          <cell r="E20">
            <v>699206</v>
          </cell>
        </row>
        <row r="21">
          <cell r="E21">
            <v>117145</v>
          </cell>
        </row>
        <row r="22">
          <cell r="E22">
            <v>34311</v>
          </cell>
        </row>
        <row r="23">
          <cell r="E23">
            <v>20060</v>
          </cell>
        </row>
        <row r="24">
          <cell r="E24">
            <v>61297</v>
          </cell>
        </row>
        <row r="25">
          <cell r="E25">
            <v>17021</v>
          </cell>
        </row>
        <row r="26">
          <cell r="E26">
            <v>51840</v>
          </cell>
        </row>
        <row r="27">
          <cell r="E27">
            <v>46263</v>
          </cell>
        </row>
        <row r="28">
          <cell r="E28">
            <v>32625</v>
          </cell>
        </row>
        <row r="29">
          <cell r="E29">
            <v>14872</v>
          </cell>
        </row>
        <row r="30">
          <cell r="E30">
            <v>325578</v>
          </cell>
        </row>
        <row r="31">
          <cell r="E31">
            <v>16991</v>
          </cell>
        </row>
        <row r="32">
          <cell r="E32">
            <v>66910</v>
          </cell>
        </row>
        <row r="33">
          <cell r="E33">
            <v>7978</v>
          </cell>
        </row>
        <row r="34">
          <cell r="E34">
            <v>304689</v>
          </cell>
        </row>
        <row r="35">
          <cell r="E35">
            <v>217620</v>
          </cell>
        </row>
        <row r="36">
          <cell r="E36">
            <v>40322</v>
          </cell>
        </row>
        <row r="37">
          <cell r="E37">
            <v>121278</v>
          </cell>
        </row>
        <row r="38">
          <cell r="E38">
            <v>4152</v>
          </cell>
        </row>
        <row r="39">
          <cell r="E39">
            <v>28377</v>
          </cell>
        </row>
        <row r="40">
          <cell r="E40">
            <v>108923</v>
          </cell>
        </row>
        <row r="41">
          <cell r="E41">
            <v>35099</v>
          </cell>
        </row>
        <row r="42">
          <cell r="E42">
            <v>103570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466412</v>
          </cell>
        </row>
        <row r="4">
          <cell r="G4">
            <v>261815</v>
          </cell>
        </row>
        <row r="5">
          <cell r="G5">
            <v>2266566.5</v>
          </cell>
        </row>
        <row r="6">
          <cell r="G6">
            <v>1278947</v>
          </cell>
        </row>
        <row r="7">
          <cell r="G7">
            <v>1754446</v>
          </cell>
        </row>
        <row r="8">
          <cell r="G8">
            <v>4615428</v>
          </cell>
        </row>
        <row r="9">
          <cell r="G9">
            <v>267939</v>
          </cell>
        </row>
        <row r="10">
          <cell r="G10">
            <v>1988366</v>
          </cell>
        </row>
        <row r="11">
          <cell r="G11">
            <v>838264</v>
          </cell>
        </row>
        <row r="12">
          <cell r="G12">
            <v>255510</v>
          </cell>
        </row>
        <row r="13">
          <cell r="G13">
            <v>975671</v>
          </cell>
        </row>
        <row r="14">
          <cell r="G14">
            <v>166458</v>
          </cell>
        </row>
        <row r="15">
          <cell r="G15">
            <v>1699890</v>
          </cell>
        </row>
        <row r="16">
          <cell r="G16">
            <v>1539352</v>
          </cell>
        </row>
        <row r="17">
          <cell r="G17">
            <v>1457371</v>
          </cell>
        </row>
        <row r="18">
          <cell r="G18">
            <v>966954</v>
          </cell>
        </row>
        <row r="19">
          <cell r="G19">
            <v>25413225</v>
          </cell>
        </row>
        <row r="20">
          <cell r="G20">
            <v>1851641</v>
          </cell>
        </row>
        <row r="21">
          <cell r="G21">
            <v>1385014</v>
          </cell>
        </row>
        <row r="22">
          <cell r="G22">
            <v>796521.68</v>
          </cell>
        </row>
        <row r="23">
          <cell r="G23">
            <v>1389446</v>
          </cell>
        </row>
        <row r="24">
          <cell r="G24">
            <v>359000</v>
          </cell>
        </row>
        <row r="25">
          <cell r="G25">
            <v>1387532</v>
          </cell>
        </row>
        <row r="26">
          <cell r="G26">
            <v>1029397</v>
          </cell>
        </row>
        <row r="27">
          <cell r="G27">
            <v>752033</v>
          </cell>
        </row>
        <row r="28">
          <cell r="G28">
            <v>339104</v>
          </cell>
        </row>
        <row r="29">
          <cell r="G29">
            <v>7693940</v>
          </cell>
        </row>
        <row r="30">
          <cell r="G30">
            <v>1088308</v>
          </cell>
        </row>
        <row r="31">
          <cell r="G31">
            <v>1969155</v>
          </cell>
        </row>
        <row r="32">
          <cell r="G32">
            <v>359067</v>
          </cell>
        </row>
        <row r="33">
          <cell r="G33">
            <v>7438194</v>
          </cell>
        </row>
        <row r="34">
          <cell r="G34">
            <v>4099178</v>
          </cell>
        </row>
        <row r="35">
          <cell r="G35">
            <v>749991</v>
          </cell>
        </row>
        <row r="36">
          <cell r="G36">
            <v>3605628</v>
          </cell>
        </row>
        <row r="37">
          <cell r="G37">
            <v>322825</v>
          </cell>
        </row>
        <row r="38">
          <cell r="G38">
            <v>1049793</v>
          </cell>
        </row>
        <row r="39">
          <cell r="G39">
            <v>3048234.17</v>
          </cell>
        </row>
        <row r="40">
          <cell r="G40">
            <v>448582</v>
          </cell>
        </row>
        <row r="41">
          <cell r="G41">
            <v>1997815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31F2-D7BC-4C38-8265-A3219ED52EA9}">
  <sheetPr>
    <tabColor rgb="FF00B050"/>
  </sheetPr>
  <dimension ref="A1:D49"/>
  <sheetViews>
    <sheetView tabSelected="1" view="pageLayout" zoomScale="115" zoomScaleNormal="100" zoomScalePageLayoutView="115" workbookViewId="0">
      <selection activeCell="B33" sqref="B33"/>
    </sheetView>
  </sheetViews>
  <sheetFormatPr defaultRowHeight="13.2" x14ac:dyDescent="0.25"/>
  <cols>
    <col min="1" max="1" width="24.5546875" style="1" customWidth="1"/>
    <col min="2" max="4" width="20.6640625" style="1" customWidth="1"/>
    <col min="5" max="255" width="8.88671875" style="1"/>
    <col min="256" max="256" width="26.33203125" style="1" customWidth="1"/>
    <col min="257" max="257" width="10" style="1" customWidth="1"/>
    <col min="258" max="258" width="17.5546875" style="1" customWidth="1"/>
    <col min="259" max="259" width="16.88671875" style="1" customWidth="1"/>
    <col min="260" max="260" width="18.33203125" style="1" customWidth="1"/>
    <col min="261" max="511" width="8.88671875" style="1"/>
    <col min="512" max="512" width="26.33203125" style="1" customWidth="1"/>
    <col min="513" max="513" width="10" style="1" customWidth="1"/>
    <col min="514" max="514" width="17.5546875" style="1" customWidth="1"/>
    <col min="515" max="515" width="16.88671875" style="1" customWidth="1"/>
    <col min="516" max="516" width="18.33203125" style="1" customWidth="1"/>
    <col min="517" max="767" width="8.88671875" style="1"/>
    <col min="768" max="768" width="26.33203125" style="1" customWidth="1"/>
    <col min="769" max="769" width="10" style="1" customWidth="1"/>
    <col min="770" max="770" width="17.5546875" style="1" customWidth="1"/>
    <col min="771" max="771" width="16.88671875" style="1" customWidth="1"/>
    <col min="772" max="772" width="18.3320312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7.5546875" style="1" customWidth="1"/>
    <col min="1027" max="1027" width="16.88671875" style="1" customWidth="1"/>
    <col min="1028" max="1028" width="18.3320312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7.5546875" style="1" customWidth="1"/>
    <col min="1283" max="1283" width="16.88671875" style="1" customWidth="1"/>
    <col min="1284" max="1284" width="18.3320312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7.5546875" style="1" customWidth="1"/>
    <col min="1539" max="1539" width="16.88671875" style="1" customWidth="1"/>
    <col min="1540" max="1540" width="18.3320312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7.5546875" style="1" customWidth="1"/>
    <col min="1795" max="1795" width="16.88671875" style="1" customWidth="1"/>
    <col min="1796" max="1796" width="18.3320312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7.5546875" style="1" customWidth="1"/>
    <col min="2051" max="2051" width="16.88671875" style="1" customWidth="1"/>
    <col min="2052" max="2052" width="18.3320312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7.5546875" style="1" customWidth="1"/>
    <col min="2307" max="2307" width="16.88671875" style="1" customWidth="1"/>
    <col min="2308" max="2308" width="18.3320312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7.5546875" style="1" customWidth="1"/>
    <col min="2563" max="2563" width="16.88671875" style="1" customWidth="1"/>
    <col min="2564" max="2564" width="18.3320312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7.5546875" style="1" customWidth="1"/>
    <col min="2819" max="2819" width="16.88671875" style="1" customWidth="1"/>
    <col min="2820" max="2820" width="18.3320312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7.5546875" style="1" customWidth="1"/>
    <col min="3075" max="3075" width="16.88671875" style="1" customWidth="1"/>
    <col min="3076" max="3076" width="18.3320312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7.5546875" style="1" customWidth="1"/>
    <col min="3331" max="3331" width="16.88671875" style="1" customWidth="1"/>
    <col min="3332" max="3332" width="18.3320312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7.5546875" style="1" customWidth="1"/>
    <col min="3587" max="3587" width="16.88671875" style="1" customWidth="1"/>
    <col min="3588" max="3588" width="18.3320312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7.5546875" style="1" customWidth="1"/>
    <col min="3843" max="3843" width="16.88671875" style="1" customWidth="1"/>
    <col min="3844" max="3844" width="18.3320312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7.5546875" style="1" customWidth="1"/>
    <col min="4099" max="4099" width="16.88671875" style="1" customWidth="1"/>
    <col min="4100" max="4100" width="18.3320312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7.5546875" style="1" customWidth="1"/>
    <col min="4355" max="4355" width="16.88671875" style="1" customWidth="1"/>
    <col min="4356" max="4356" width="18.3320312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7.5546875" style="1" customWidth="1"/>
    <col min="4611" max="4611" width="16.88671875" style="1" customWidth="1"/>
    <col min="4612" max="4612" width="18.3320312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7.5546875" style="1" customWidth="1"/>
    <col min="4867" max="4867" width="16.88671875" style="1" customWidth="1"/>
    <col min="4868" max="4868" width="18.3320312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7.5546875" style="1" customWidth="1"/>
    <col min="5123" max="5123" width="16.88671875" style="1" customWidth="1"/>
    <col min="5124" max="5124" width="18.3320312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7.5546875" style="1" customWidth="1"/>
    <col min="5379" max="5379" width="16.88671875" style="1" customWidth="1"/>
    <col min="5380" max="5380" width="18.3320312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7.5546875" style="1" customWidth="1"/>
    <col min="5635" max="5635" width="16.88671875" style="1" customWidth="1"/>
    <col min="5636" max="5636" width="18.3320312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7.5546875" style="1" customWidth="1"/>
    <col min="5891" max="5891" width="16.88671875" style="1" customWidth="1"/>
    <col min="5892" max="5892" width="18.3320312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7.5546875" style="1" customWidth="1"/>
    <col min="6147" max="6147" width="16.88671875" style="1" customWidth="1"/>
    <col min="6148" max="6148" width="18.3320312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7.5546875" style="1" customWidth="1"/>
    <col min="6403" max="6403" width="16.88671875" style="1" customWidth="1"/>
    <col min="6404" max="6404" width="18.3320312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7.5546875" style="1" customWidth="1"/>
    <col min="6659" max="6659" width="16.88671875" style="1" customWidth="1"/>
    <col min="6660" max="6660" width="18.3320312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7.5546875" style="1" customWidth="1"/>
    <col min="6915" max="6915" width="16.88671875" style="1" customWidth="1"/>
    <col min="6916" max="6916" width="18.3320312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7.5546875" style="1" customWidth="1"/>
    <col min="7171" max="7171" width="16.88671875" style="1" customWidth="1"/>
    <col min="7172" max="7172" width="18.3320312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7.5546875" style="1" customWidth="1"/>
    <col min="7427" max="7427" width="16.88671875" style="1" customWidth="1"/>
    <col min="7428" max="7428" width="18.3320312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7.5546875" style="1" customWidth="1"/>
    <col min="7683" max="7683" width="16.88671875" style="1" customWidth="1"/>
    <col min="7684" max="7684" width="18.3320312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7.5546875" style="1" customWidth="1"/>
    <col min="7939" max="7939" width="16.88671875" style="1" customWidth="1"/>
    <col min="7940" max="7940" width="18.3320312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7.5546875" style="1" customWidth="1"/>
    <col min="8195" max="8195" width="16.88671875" style="1" customWidth="1"/>
    <col min="8196" max="8196" width="18.3320312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7.5546875" style="1" customWidth="1"/>
    <col min="8451" max="8451" width="16.88671875" style="1" customWidth="1"/>
    <col min="8452" max="8452" width="18.3320312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7.5546875" style="1" customWidth="1"/>
    <col min="8707" max="8707" width="16.88671875" style="1" customWidth="1"/>
    <col min="8708" max="8708" width="18.3320312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7.5546875" style="1" customWidth="1"/>
    <col min="8963" max="8963" width="16.88671875" style="1" customWidth="1"/>
    <col min="8964" max="8964" width="18.3320312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7.5546875" style="1" customWidth="1"/>
    <col min="9219" max="9219" width="16.88671875" style="1" customWidth="1"/>
    <col min="9220" max="9220" width="18.3320312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7.5546875" style="1" customWidth="1"/>
    <col min="9475" max="9475" width="16.88671875" style="1" customWidth="1"/>
    <col min="9476" max="9476" width="18.3320312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7.5546875" style="1" customWidth="1"/>
    <col min="9731" max="9731" width="16.88671875" style="1" customWidth="1"/>
    <col min="9732" max="9732" width="18.3320312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7.5546875" style="1" customWidth="1"/>
    <col min="9987" max="9987" width="16.88671875" style="1" customWidth="1"/>
    <col min="9988" max="9988" width="18.3320312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7.5546875" style="1" customWidth="1"/>
    <col min="10243" max="10243" width="16.88671875" style="1" customWidth="1"/>
    <col min="10244" max="10244" width="18.3320312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7.5546875" style="1" customWidth="1"/>
    <col min="10499" max="10499" width="16.88671875" style="1" customWidth="1"/>
    <col min="10500" max="10500" width="18.3320312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7.5546875" style="1" customWidth="1"/>
    <col min="10755" max="10755" width="16.88671875" style="1" customWidth="1"/>
    <col min="10756" max="10756" width="18.3320312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7.5546875" style="1" customWidth="1"/>
    <col min="11011" max="11011" width="16.88671875" style="1" customWidth="1"/>
    <col min="11012" max="11012" width="18.3320312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7.5546875" style="1" customWidth="1"/>
    <col min="11267" max="11267" width="16.88671875" style="1" customWidth="1"/>
    <col min="11268" max="11268" width="18.3320312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7.5546875" style="1" customWidth="1"/>
    <col min="11523" max="11523" width="16.88671875" style="1" customWidth="1"/>
    <col min="11524" max="11524" width="18.3320312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7.5546875" style="1" customWidth="1"/>
    <col min="11779" max="11779" width="16.88671875" style="1" customWidth="1"/>
    <col min="11780" max="11780" width="18.3320312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7.5546875" style="1" customWidth="1"/>
    <col min="12035" max="12035" width="16.88671875" style="1" customWidth="1"/>
    <col min="12036" max="12036" width="18.3320312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7.5546875" style="1" customWidth="1"/>
    <col min="12291" max="12291" width="16.88671875" style="1" customWidth="1"/>
    <col min="12292" max="12292" width="18.3320312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7.5546875" style="1" customWidth="1"/>
    <col min="12547" max="12547" width="16.88671875" style="1" customWidth="1"/>
    <col min="12548" max="12548" width="18.3320312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7.5546875" style="1" customWidth="1"/>
    <col min="12803" max="12803" width="16.88671875" style="1" customWidth="1"/>
    <col min="12804" max="12804" width="18.3320312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7.5546875" style="1" customWidth="1"/>
    <col min="13059" max="13059" width="16.88671875" style="1" customWidth="1"/>
    <col min="13060" max="13060" width="18.3320312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7.5546875" style="1" customWidth="1"/>
    <col min="13315" max="13315" width="16.88671875" style="1" customWidth="1"/>
    <col min="13316" max="13316" width="18.3320312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7.5546875" style="1" customWidth="1"/>
    <col min="13571" max="13571" width="16.88671875" style="1" customWidth="1"/>
    <col min="13572" max="13572" width="18.3320312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7.5546875" style="1" customWidth="1"/>
    <col min="13827" max="13827" width="16.88671875" style="1" customWidth="1"/>
    <col min="13828" max="13828" width="18.3320312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7.5546875" style="1" customWidth="1"/>
    <col min="14083" max="14083" width="16.88671875" style="1" customWidth="1"/>
    <col min="14084" max="14084" width="18.3320312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7.5546875" style="1" customWidth="1"/>
    <col min="14339" max="14339" width="16.88671875" style="1" customWidth="1"/>
    <col min="14340" max="14340" width="18.3320312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7.5546875" style="1" customWidth="1"/>
    <col min="14595" max="14595" width="16.88671875" style="1" customWidth="1"/>
    <col min="14596" max="14596" width="18.3320312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7.5546875" style="1" customWidth="1"/>
    <col min="14851" max="14851" width="16.88671875" style="1" customWidth="1"/>
    <col min="14852" max="14852" width="18.3320312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7.5546875" style="1" customWidth="1"/>
    <col min="15107" max="15107" width="16.88671875" style="1" customWidth="1"/>
    <col min="15108" max="15108" width="18.3320312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7.5546875" style="1" customWidth="1"/>
    <col min="15363" max="15363" width="16.88671875" style="1" customWidth="1"/>
    <col min="15364" max="15364" width="18.3320312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7.5546875" style="1" customWidth="1"/>
    <col min="15619" max="15619" width="16.88671875" style="1" customWidth="1"/>
    <col min="15620" max="15620" width="18.3320312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7.5546875" style="1" customWidth="1"/>
    <col min="15875" max="15875" width="16.88671875" style="1" customWidth="1"/>
    <col min="15876" max="15876" width="18.3320312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7.5546875" style="1" customWidth="1"/>
    <col min="16131" max="16131" width="16.88671875" style="1" customWidth="1"/>
    <col min="16132" max="16132" width="18.33203125" style="1" customWidth="1"/>
    <col min="16133" max="16384" width="8.88671875" style="1"/>
  </cols>
  <sheetData>
    <row r="1" spans="1:4" ht="15.75" customHeight="1" x14ac:dyDescent="0.3">
      <c r="A1" s="21"/>
      <c r="B1" s="22" t="s">
        <v>0</v>
      </c>
      <c r="C1" s="22">
        <v>2021</v>
      </c>
      <c r="D1" s="22" t="s">
        <v>1</v>
      </c>
    </row>
    <row r="2" spans="1:4" ht="15.75" customHeight="1" thickBot="1" x14ac:dyDescent="0.35">
      <c r="A2" s="23" t="s">
        <v>2</v>
      </c>
      <c r="B2" s="24" t="s">
        <v>3</v>
      </c>
      <c r="C2" s="24" t="s">
        <v>4</v>
      </c>
      <c r="D2" s="24" t="s">
        <v>5</v>
      </c>
    </row>
    <row r="3" spans="1:4" x14ac:dyDescent="0.25">
      <c r="A3" s="2" t="s">
        <v>6</v>
      </c>
      <c r="B3" s="3">
        <f>'[1]Other Source Input'!E38</f>
        <v>4152</v>
      </c>
      <c r="C3" s="4">
        <f>'[1]25'!G37</f>
        <v>322825</v>
      </c>
      <c r="D3" s="5">
        <f>C3/B3</f>
        <v>77.751685934489402</v>
      </c>
    </row>
    <row r="4" spans="1:4" x14ac:dyDescent="0.25">
      <c r="A4" s="6" t="s">
        <v>7</v>
      </c>
      <c r="B4" s="7">
        <f>'[1]Other Source Input'!E31</f>
        <v>16991</v>
      </c>
      <c r="C4" s="8">
        <f>'[1]25'!G30</f>
        <v>1088308</v>
      </c>
      <c r="D4" s="9">
        <f>C4/B4</f>
        <v>64.052027543993873</v>
      </c>
    </row>
    <row r="5" spans="1:4" x14ac:dyDescent="0.25">
      <c r="A5" s="6" t="s">
        <v>8</v>
      </c>
      <c r="B5" s="7">
        <f>'[1]Other Source Input'!E10</f>
        <v>5471</v>
      </c>
      <c r="C5" s="8">
        <f>'[1]25'!G9</f>
        <v>267939</v>
      </c>
      <c r="D5" s="9">
        <f>C5/B5</f>
        <v>48.974410528239808</v>
      </c>
    </row>
    <row r="6" spans="1:4" x14ac:dyDescent="0.25">
      <c r="A6" s="6" t="s">
        <v>9</v>
      </c>
      <c r="B6" s="7">
        <f>'[1]Other Source Input'!E33</f>
        <v>7978</v>
      </c>
      <c r="C6" s="8">
        <f>'[1]25'!G32</f>
        <v>359067</v>
      </c>
      <c r="D6" s="9">
        <f>C6/B6</f>
        <v>45.007144647781402</v>
      </c>
    </row>
    <row r="7" spans="1:4" x14ac:dyDescent="0.25">
      <c r="A7" s="6" t="s">
        <v>10</v>
      </c>
      <c r="B7" s="7">
        <f>'[1]Other Source Input'!E15</f>
        <v>3743</v>
      </c>
      <c r="C7" s="8">
        <f>'[1]25'!G14</f>
        <v>166458</v>
      </c>
      <c r="D7" s="9">
        <f>C7/B7</f>
        <v>44.471814052898743</v>
      </c>
    </row>
    <row r="8" spans="1:4" x14ac:dyDescent="0.25">
      <c r="A8" s="6" t="s">
        <v>11</v>
      </c>
      <c r="B8" s="7">
        <f>'[1]Other Source Input'!E22</f>
        <v>34311</v>
      </c>
      <c r="C8" s="8">
        <f>'[1]25'!G21</f>
        <v>1385014</v>
      </c>
      <c r="D8" s="9">
        <f>C8/B8</f>
        <v>40.36647139401358</v>
      </c>
    </row>
    <row r="9" spans="1:4" x14ac:dyDescent="0.25">
      <c r="A9" s="6" t="s">
        <v>12</v>
      </c>
      <c r="B9" s="7">
        <f>'[1]Other Source Input'!E23</f>
        <v>20060</v>
      </c>
      <c r="C9" s="8">
        <f>'[1]25'!G22</f>
        <v>796521.68</v>
      </c>
      <c r="D9" s="9">
        <f>C9/B9</f>
        <v>39.706963110667999</v>
      </c>
    </row>
    <row r="10" spans="1:4" x14ac:dyDescent="0.25">
      <c r="A10" s="6" t="s">
        <v>13</v>
      </c>
      <c r="B10" s="7">
        <f>'[1]Other Source Input'!E11</f>
        <v>52945</v>
      </c>
      <c r="C10" s="8">
        <f>'[1]25'!G10</f>
        <v>1988366</v>
      </c>
      <c r="D10" s="9">
        <f>C10/B10</f>
        <v>37.555312116347153</v>
      </c>
    </row>
    <row r="11" spans="1:4" x14ac:dyDescent="0.25">
      <c r="A11" s="6" t="s">
        <v>14</v>
      </c>
      <c r="B11" s="7">
        <f>'[1]Other Source Input'!E39</f>
        <v>28377</v>
      </c>
      <c r="C11" s="8">
        <f>'[1]25'!G38</f>
        <v>1049793</v>
      </c>
      <c r="D11" s="9">
        <f>C11/B11</f>
        <v>36.994502590125805</v>
      </c>
    </row>
    <row r="12" spans="1:4" x14ac:dyDescent="0.25">
      <c r="A12" s="6" t="s">
        <v>15</v>
      </c>
      <c r="B12" s="7">
        <f>'[1]Other Source Input'!E8</f>
        <v>47456</v>
      </c>
      <c r="C12" s="8">
        <f>'[1]25'!G7</f>
        <v>1754446</v>
      </c>
      <c r="D12" s="9">
        <f>C12/B12</f>
        <v>36.969951112609579</v>
      </c>
    </row>
    <row r="13" spans="1:4" x14ac:dyDescent="0.25">
      <c r="A13" s="6" t="s">
        <v>16</v>
      </c>
      <c r="B13" s="7">
        <f>'[1]Other Source Input'!E20</f>
        <v>699206</v>
      </c>
      <c r="C13" s="8">
        <f>'[1]25'!G19</f>
        <v>25413225</v>
      </c>
      <c r="D13" s="9">
        <f>C13/B13</f>
        <v>36.345833702800036</v>
      </c>
    </row>
    <row r="14" spans="1:4" x14ac:dyDescent="0.25">
      <c r="A14" s="6" t="s">
        <v>17</v>
      </c>
      <c r="B14" s="7">
        <f>'[1]Other Source Input'!E4</f>
        <v>13003</v>
      </c>
      <c r="C14" s="8">
        <f>'[1]25'!G3</f>
        <v>466412</v>
      </c>
      <c r="D14" s="9">
        <f>C14/B14</f>
        <v>35.869568561101282</v>
      </c>
    </row>
    <row r="15" spans="1:4" x14ac:dyDescent="0.25">
      <c r="A15" s="6" t="s">
        <v>18</v>
      </c>
      <c r="B15" s="7">
        <f>'[1]Other Source Input'!E6</f>
        <v>69903</v>
      </c>
      <c r="C15" s="8">
        <f>'[1]25'!G5</f>
        <v>2266566.5</v>
      </c>
      <c r="D15" s="9">
        <f>C15/B15</f>
        <v>32.424452455545541</v>
      </c>
    </row>
    <row r="16" spans="1:4" x14ac:dyDescent="0.25">
      <c r="A16" s="6" t="s">
        <v>19</v>
      </c>
      <c r="B16" s="7">
        <f>'[1]Other Source Input'!E19</f>
        <v>29893</v>
      </c>
      <c r="C16" s="8">
        <f>'[1]25'!G18</f>
        <v>966954</v>
      </c>
      <c r="D16" s="9">
        <f>C16/B16</f>
        <v>32.347171578630451</v>
      </c>
    </row>
    <row r="17" spans="1:4" x14ac:dyDescent="0.25">
      <c r="A17" s="6" t="s">
        <v>20</v>
      </c>
      <c r="B17" s="7">
        <f>'[1]Other Source Input'!E12</f>
        <v>27169</v>
      </c>
      <c r="C17" s="8">
        <f>'[1]25'!G11</f>
        <v>838264</v>
      </c>
      <c r="D17" s="9">
        <f>C17/B17</f>
        <v>30.853693547793441</v>
      </c>
    </row>
    <row r="18" spans="1:4" x14ac:dyDescent="0.25">
      <c r="A18" s="6" t="s">
        <v>21</v>
      </c>
      <c r="B18" s="7">
        <f>'[1]Other Source Input'!E16</f>
        <v>55242</v>
      </c>
      <c r="C18" s="8">
        <f>'[1]25'!G15</f>
        <v>1699890</v>
      </c>
      <c r="D18" s="9">
        <f>C18/B18</f>
        <v>30.771695449114805</v>
      </c>
    </row>
    <row r="19" spans="1:4" x14ac:dyDescent="0.25">
      <c r="A19" s="6" t="s">
        <v>22</v>
      </c>
      <c r="B19" s="7">
        <f>'[1]Other Source Input'!E14</f>
        <v>32682</v>
      </c>
      <c r="C19" s="8">
        <f>'[1]25'!G13</f>
        <v>975671</v>
      </c>
      <c r="D19" s="9">
        <f>C19/B19</f>
        <v>29.853466740101585</v>
      </c>
    </row>
    <row r="20" spans="1:4" x14ac:dyDescent="0.25">
      <c r="A20" s="6" t="s">
        <v>23</v>
      </c>
      <c r="B20" s="7">
        <f>'[1]Other Source Input'!E37</f>
        <v>121278</v>
      </c>
      <c r="C20" s="8">
        <f>'[1]25'!G36</f>
        <v>3605628</v>
      </c>
      <c r="D20" s="9">
        <f>C20/B20</f>
        <v>29.730272596843616</v>
      </c>
    </row>
    <row r="21" spans="1:4" x14ac:dyDescent="0.25">
      <c r="A21" s="6" t="s">
        <v>24</v>
      </c>
      <c r="B21" s="7">
        <f>'[1]Other Source Input'!E18</f>
        <v>49201</v>
      </c>
      <c r="C21" s="8">
        <f>'[1]25'!G17</f>
        <v>1457371</v>
      </c>
      <c r="D21" s="9">
        <f>C21/B21</f>
        <v>29.620759740655679</v>
      </c>
    </row>
    <row r="22" spans="1:4" x14ac:dyDescent="0.25">
      <c r="A22" s="6" t="s">
        <v>25</v>
      </c>
      <c r="B22" s="7">
        <f>'[1]Other Source Input'!E32</f>
        <v>66910</v>
      </c>
      <c r="C22" s="8">
        <f>'[1]25'!G31</f>
        <v>1969155</v>
      </c>
      <c r="D22" s="9">
        <f>C22/B22</f>
        <v>29.429905843670603</v>
      </c>
    </row>
    <row r="23" spans="1:4" x14ac:dyDescent="0.25">
      <c r="A23" s="6" t="s">
        <v>26</v>
      </c>
      <c r="B23" s="7">
        <f>'[1]Other Source Input'!E13</f>
        <v>8845</v>
      </c>
      <c r="C23" s="8">
        <f>'[1]25'!G12</f>
        <v>255510</v>
      </c>
      <c r="D23" s="10">
        <f>C23/B23</f>
        <v>28.887507066139062</v>
      </c>
    </row>
    <row r="24" spans="1:4" x14ac:dyDescent="0.25">
      <c r="A24" s="6" t="s">
        <v>27</v>
      </c>
      <c r="B24" s="7">
        <f>'[1]Other Source Input'!E7</f>
        <v>44659</v>
      </c>
      <c r="C24" s="8">
        <f>'[1]25'!G6</f>
        <v>1278947</v>
      </c>
      <c r="D24" s="9">
        <f>C24/B24</f>
        <v>28.638057278488098</v>
      </c>
    </row>
    <row r="25" spans="1:4" x14ac:dyDescent="0.25">
      <c r="A25" s="6" t="s">
        <v>28</v>
      </c>
      <c r="B25" s="7">
        <f>'[1]Other Source Input'!E40</f>
        <v>108923</v>
      </c>
      <c r="C25" s="8">
        <f>'[1]25'!G39</f>
        <v>3048234.17</v>
      </c>
      <c r="D25" s="9">
        <f>C25/B25</f>
        <v>27.985220476850618</v>
      </c>
    </row>
    <row r="26" spans="1:4" x14ac:dyDescent="0.25">
      <c r="A26" s="6" t="s">
        <v>29</v>
      </c>
      <c r="B26" s="7">
        <f>'[1]Other Source Input'!E17</f>
        <v>57145</v>
      </c>
      <c r="C26" s="8">
        <f>'[1]25'!G16</f>
        <v>1539352</v>
      </c>
      <c r="D26" s="9">
        <f>C26/B26</f>
        <v>26.937649838131069</v>
      </c>
    </row>
    <row r="27" spans="1:4" x14ac:dyDescent="0.25">
      <c r="A27" s="6" t="s">
        <v>30</v>
      </c>
      <c r="B27" s="7">
        <f>'[1]Other Source Input'!E26</f>
        <v>51840</v>
      </c>
      <c r="C27" s="8">
        <f>'[1]25'!G25</f>
        <v>1387532</v>
      </c>
      <c r="D27" s="9">
        <f>C27/B27</f>
        <v>26.765663580246912</v>
      </c>
    </row>
    <row r="28" spans="1:4" x14ac:dyDescent="0.25">
      <c r="A28" s="6" t="s">
        <v>31</v>
      </c>
      <c r="B28" s="7">
        <f>'[1]Other Source Input'!E9</f>
        <v>179092</v>
      </c>
      <c r="C28" s="8">
        <f>'[1]25'!G8</f>
        <v>4615428</v>
      </c>
      <c r="D28" s="9">
        <f>C28/B28</f>
        <v>25.771268398365088</v>
      </c>
    </row>
    <row r="29" spans="1:4" x14ac:dyDescent="0.25">
      <c r="A29" s="6" t="s">
        <v>32</v>
      </c>
      <c r="B29" s="7">
        <f>'[1]Other Source Input'!E34</f>
        <v>304689</v>
      </c>
      <c r="C29" s="8">
        <f>'[1]25'!G33</f>
        <v>7438194</v>
      </c>
      <c r="D29" s="9">
        <f>C29/B29</f>
        <v>24.412413969654303</v>
      </c>
    </row>
    <row r="30" spans="1:4" x14ac:dyDescent="0.25">
      <c r="A30" s="6" t="s">
        <v>33</v>
      </c>
      <c r="B30" s="7">
        <f>'[1]Other Source Input'!E30</f>
        <v>325578</v>
      </c>
      <c r="C30" s="8">
        <f>'[1]25'!G29</f>
        <v>7693940</v>
      </c>
      <c r="D30" s="9">
        <f>C30/B30</f>
        <v>23.631633587035978</v>
      </c>
    </row>
    <row r="31" spans="1:4" x14ac:dyDescent="0.25">
      <c r="A31" s="6" t="s">
        <v>34</v>
      </c>
      <c r="B31" s="7">
        <f>'[1]Other Source Input'!E28</f>
        <v>32625</v>
      </c>
      <c r="C31" s="8">
        <f>'[1]25'!G27</f>
        <v>752033</v>
      </c>
      <c r="D31" s="9">
        <f>C31/B31</f>
        <v>23.050819923371648</v>
      </c>
    </row>
    <row r="32" spans="1:4" x14ac:dyDescent="0.25">
      <c r="A32" s="6" t="s">
        <v>35</v>
      </c>
      <c r="B32" s="7">
        <f>'[1]Other Source Input'!E29</f>
        <v>14872</v>
      </c>
      <c r="C32" s="8">
        <f>'[1]25'!G28</f>
        <v>339104</v>
      </c>
      <c r="D32" s="9">
        <f>C32/B32</f>
        <v>22.801506186121571</v>
      </c>
    </row>
    <row r="33" spans="1:4" x14ac:dyDescent="0.25">
      <c r="A33" s="6" t="s">
        <v>36</v>
      </c>
      <c r="B33" s="7">
        <f>'[1]Other Source Input'!E24</f>
        <v>61297</v>
      </c>
      <c r="C33" s="8">
        <f>'[1]25'!G23</f>
        <v>1389446</v>
      </c>
      <c r="D33" s="9">
        <f>C33/B33</f>
        <v>22.667438863239635</v>
      </c>
    </row>
    <row r="34" spans="1:4" x14ac:dyDescent="0.25">
      <c r="A34" s="6" t="s">
        <v>37</v>
      </c>
      <c r="B34" s="7">
        <f>'[1]Other Source Input'!E27</f>
        <v>46263</v>
      </c>
      <c r="C34" s="8">
        <f>'[1]25'!G26</f>
        <v>1029397</v>
      </c>
      <c r="D34" s="9">
        <f>C34/B34</f>
        <v>22.250978103452002</v>
      </c>
    </row>
    <row r="35" spans="1:4" x14ac:dyDescent="0.25">
      <c r="A35" s="6" t="s">
        <v>38</v>
      </c>
      <c r="B35" s="7">
        <f>'[1]Other Source Input'!E5</f>
        <v>12256</v>
      </c>
      <c r="C35" s="8">
        <f>'[1]25'!G4</f>
        <v>261815</v>
      </c>
      <c r="D35" s="9">
        <f>C35/B35</f>
        <v>21.362189947780678</v>
      </c>
    </row>
    <row r="36" spans="1:4" x14ac:dyDescent="0.25">
      <c r="A36" s="6" t="s">
        <v>39</v>
      </c>
      <c r="B36" s="7">
        <f>'[1]Other Source Input'!E25</f>
        <v>17021</v>
      </c>
      <c r="C36" s="8">
        <f>'[1]25'!G24</f>
        <v>359000</v>
      </c>
      <c r="D36" s="9">
        <f>C36/B36</f>
        <v>21.091592738381998</v>
      </c>
    </row>
    <row r="37" spans="1:4" x14ac:dyDescent="0.25">
      <c r="A37" s="6" t="s">
        <v>40</v>
      </c>
      <c r="B37" s="7">
        <f>'[1]Other Source Input'!E42</f>
        <v>103570</v>
      </c>
      <c r="C37" s="8">
        <f>'[1]25'!G41</f>
        <v>1997815</v>
      </c>
      <c r="D37" s="9">
        <f>C37/B37</f>
        <v>19.2895143381288</v>
      </c>
    </row>
    <row r="38" spans="1:4" x14ac:dyDescent="0.25">
      <c r="A38" s="6" t="s">
        <v>41</v>
      </c>
      <c r="B38" s="7">
        <f>'[1]Other Source Input'!E35</f>
        <v>217620</v>
      </c>
      <c r="C38" s="8">
        <f>'[1]25'!G34</f>
        <v>4099178</v>
      </c>
      <c r="D38" s="9">
        <f>C38/B38</f>
        <v>18.83640290414484</v>
      </c>
    </row>
    <row r="39" spans="1:4" x14ac:dyDescent="0.25">
      <c r="A39" s="6" t="s">
        <v>42</v>
      </c>
      <c r="B39" s="7">
        <f>'[1]Other Source Input'!E36</f>
        <v>40322</v>
      </c>
      <c r="C39" s="8">
        <f>'[1]25'!G35</f>
        <v>749991</v>
      </c>
      <c r="D39" s="9">
        <f>C39/B39</f>
        <v>18.600044640642825</v>
      </c>
    </row>
    <row r="40" spans="1:4" x14ac:dyDescent="0.25">
      <c r="A40" s="6" t="s">
        <v>43</v>
      </c>
      <c r="B40" s="7">
        <f>'[1]Other Source Input'!E21</f>
        <v>117145</v>
      </c>
      <c r="C40" s="8">
        <f>'[1]25'!G20</f>
        <v>1851641</v>
      </c>
      <c r="D40" s="9">
        <f>C40/B40</f>
        <v>15.806402321908745</v>
      </c>
    </row>
    <row r="41" spans="1:4" ht="13.8" thickBot="1" x14ac:dyDescent="0.3">
      <c r="A41" s="11" t="s">
        <v>44</v>
      </c>
      <c r="B41" s="12">
        <f>'[1]Other Source Input'!E41</f>
        <v>35099</v>
      </c>
      <c r="C41" s="13">
        <f>'[1]25'!G40</f>
        <v>448582</v>
      </c>
      <c r="D41" s="14">
        <f>C41/B41</f>
        <v>12.78047807629847</v>
      </c>
    </row>
    <row r="42" spans="1:4" ht="13.8" thickBot="1" x14ac:dyDescent="0.3">
      <c r="A42" s="25" t="s">
        <v>45</v>
      </c>
      <c r="B42" s="26">
        <f>SUM(B3:B41)</f>
        <v>3164832</v>
      </c>
      <c r="C42" s="27">
        <f>SUM(C3:C41)</f>
        <v>89373013.349999994</v>
      </c>
      <c r="D42" s="28"/>
    </row>
    <row r="43" spans="1:4" ht="13.8" thickBot="1" x14ac:dyDescent="0.3">
      <c r="A43" s="25" t="s">
        <v>46</v>
      </c>
      <c r="B43" s="29"/>
      <c r="C43" s="29"/>
      <c r="D43" s="30">
        <f>AVERAGE(D3:D41)</f>
        <v>31.299073986815554</v>
      </c>
    </row>
    <row r="44" spans="1:4" ht="13.8" thickBot="1" x14ac:dyDescent="0.3">
      <c r="A44" s="31" t="s">
        <v>47</v>
      </c>
      <c r="B44" s="32"/>
      <c r="C44" s="33"/>
      <c r="D44" s="30">
        <f>MEDIAN(D3:D41)</f>
        <v>29.429905843670603</v>
      </c>
    </row>
    <row r="45" spans="1:4" x14ac:dyDescent="0.25">
      <c r="A45" s="15" t="s">
        <v>48</v>
      </c>
      <c r="B45" s="16"/>
      <c r="C45" s="16"/>
      <c r="D45" s="16"/>
    </row>
    <row r="46" spans="1:4" s="19" customFormat="1" ht="12.75" customHeight="1" x14ac:dyDescent="0.25">
      <c r="A46" s="17" t="s">
        <v>49</v>
      </c>
      <c r="B46" s="18"/>
      <c r="C46" s="18"/>
      <c r="D46" s="18"/>
    </row>
    <row r="47" spans="1:4" s="19" customFormat="1" ht="12.75" customHeight="1" x14ac:dyDescent="0.25">
      <c r="A47" s="17" t="s">
        <v>50</v>
      </c>
      <c r="B47" s="18"/>
      <c r="C47" s="18"/>
      <c r="D47" s="18"/>
    </row>
    <row r="48" spans="1:4" s="19" customFormat="1" ht="12.75" customHeight="1" x14ac:dyDescent="0.25">
      <c r="A48" s="20" t="s">
        <v>51</v>
      </c>
      <c r="B48" s="18"/>
      <c r="C48" s="18"/>
      <c r="D48" s="18"/>
    </row>
    <row r="49" spans="1:1" x14ac:dyDescent="0.25">
      <c r="A49" s="17"/>
    </row>
  </sheetData>
  <printOptions horizontalCentered="1"/>
  <pageMargins left="0.5" right="0.5" top="1.5" bottom="0" header="0" footer="0.25"/>
  <pageSetup orientation="portrait" horizontalDpi="1200" verticalDpi="1200" r:id="rId1"/>
  <headerFooter alignWithMargins="0">
    <oddHeader>&amp;C&amp;"Arial,Bold"&amp;18 2021 ASSESSORS' BUDGETS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2022-06-23T14:57:33Z</dcterms:created>
  <dcterms:modified xsi:type="dcterms:W3CDTF">2022-06-23T14:58:02Z</dcterms:modified>
</cp:coreProperties>
</file>