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0" sheetId="1" r:id="rId1"/>
  </sheets>
  <externalReferences>
    <externalReference r:id="rId2"/>
  </externalReferences>
  <definedNames>
    <definedName name="_xlnm.Print_Area" localSheetId="0">'10'!$A$1:$F$48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F44" i="1"/>
  <c r="E44" i="1"/>
  <c r="C42" i="1"/>
  <c r="D42" i="1" s="1"/>
  <c r="B42" i="1"/>
  <c r="C41" i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D35" i="1" s="1"/>
  <c r="B35" i="1"/>
  <c r="C34" i="1"/>
  <c r="D34" i="1" s="1"/>
  <c r="B34" i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D26" i="1" s="1"/>
  <c r="B26" i="1"/>
  <c r="C25" i="1"/>
  <c r="D25" i="1" s="1"/>
  <c r="B25" i="1"/>
  <c r="D24" i="1"/>
  <c r="C24" i="1"/>
  <c r="B24" i="1"/>
  <c r="C23" i="1"/>
  <c r="D23" i="1" s="1"/>
  <c r="B23" i="1"/>
  <c r="C22" i="1"/>
  <c r="D22" i="1" s="1"/>
  <c r="B22" i="1"/>
  <c r="C21" i="1"/>
  <c r="D21" i="1" s="1"/>
  <c r="B21" i="1"/>
  <c r="D20" i="1"/>
  <c r="C20" i="1"/>
  <c r="B20" i="1"/>
  <c r="C19" i="1"/>
  <c r="D19" i="1" s="1"/>
  <c r="B19" i="1"/>
  <c r="C18" i="1"/>
  <c r="D18" i="1" s="1"/>
  <c r="B18" i="1"/>
  <c r="C17" i="1"/>
  <c r="D17" i="1" s="1"/>
  <c r="B17" i="1"/>
  <c r="D16" i="1"/>
  <c r="C16" i="1"/>
  <c r="B16" i="1"/>
  <c r="C15" i="1"/>
  <c r="D15" i="1" s="1"/>
  <c r="B15" i="1"/>
  <c r="C14" i="1"/>
  <c r="D14" i="1" s="1"/>
  <c r="B14" i="1"/>
  <c r="C13" i="1"/>
  <c r="D13" i="1" s="1"/>
  <c r="B13" i="1"/>
  <c r="D12" i="1"/>
  <c r="C12" i="1"/>
  <c r="B12" i="1"/>
  <c r="C11" i="1"/>
  <c r="D11" i="1" s="1"/>
  <c r="B11" i="1"/>
  <c r="C10" i="1"/>
  <c r="D10" i="1" s="1"/>
  <c r="B10" i="1"/>
  <c r="C9" i="1"/>
  <c r="D9" i="1" s="1"/>
  <c r="B9" i="1"/>
  <c r="D8" i="1"/>
  <c r="C8" i="1"/>
  <c r="B8" i="1"/>
  <c r="C7" i="1"/>
  <c r="D7" i="1" s="1"/>
  <c r="B7" i="1"/>
  <c r="C6" i="1"/>
  <c r="D6" i="1" s="1"/>
  <c r="B6" i="1"/>
  <c r="C5" i="1"/>
  <c r="D5" i="1" s="1"/>
  <c r="D45" i="1" s="1"/>
  <c r="B5" i="1"/>
  <c r="D4" i="1"/>
  <c r="C4" i="1"/>
  <c r="B4" i="1"/>
  <c r="B43" i="1" s="1"/>
  <c r="D44" i="1" l="1"/>
  <c r="C43" i="1"/>
</calcChain>
</file>

<file path=xl/sharedStrings.xml><?xml version="1.0" encoding="utf-8"?>
<sst xmlns="http://schemas.openxmlformats.org/spreadsheetml/2006/main" count="55" uniqueCount="52">
  <si>
    <t>TOTAL</t>
  </si>
  <si>
    <t>PARCELS</t>
  </si>
  <si>
    <t xml:space="preserve">NC % of </t>
  </si>
  <si>
    <t xml:space="preserve">NC  % of </t>
  </si>
  <si>
    <t xml:space="preserve">REAL PROP. </t>
  </si>
  <si>
    <t xml:space="preserve">WITH </t>
  </si>
  <si>
    <t>COUNTY</t>
  </si>
  <si>
    <t>NC</t>
  </si>
  <si>
    <t>BENTON</t>
  </si>
  <si>
    <t>FRANKLIN</t>
  </si>
  <si>
    <t>ISLAND</t>
  </si>
  <si>
    <t>COWLITZ</t>
  </si>
  <si>
    <t>WALLA WALLA</t>
  </si>
  <si>
    <t>GRANT</t>
  </si>
  <si>
    <t>SPOKANE</t>
  </si>
  <si>
    <t>YAKIMA</t>
  </si>
  <si>
    <t>LEWIS</t>
  </si>
  <si>
    <t>KITTITAS</t>
  </si>
  <si>
    <t>CHELAN</t>
  </si>
  <si>
    <t>PEND OREILLE</t>
  </si>
  <si>
    <t>OKANOGAN</t>
  </si>
  <si>
    <t>WHATCOM</t>
  </si>
  <si>
    <t>SKAMANIA</t>
  </si>
  <si>
    <t>THURSTON</t>
  </si>
  <si>
    <t>COLUMBIA</t>
  </si>
  <si>
    <t>KING</t>
  </si>
  <si>
    <t>KLICKITAT</t>
  </si>
  <si>
    <t>ADAMS</t>
  </si>
  <si>
    <t>CLARK</t>
  </si>
  <si>
    <t>DOUGLAS</t>
  </si>
  <si>
    <t>KITSAP</t>
  </si>
  <si>
    <t>SNOHOMISH</t>
  </si>
  <si>
    <t>WAHKIAKUM</t>
  </si>
  <si>
    <t>SKAGIT</t>
  </si>
  <si>
    <t>PIERCE</t>
  </si>
  <si>
    <t>SAN JUAN</t>
  </si>
  <si>
    <t>PACIFIC</t>
  </si>
  <si>
    <t>LINCOLN</t>
  </si>
  <si>
    <t>JEFFERSON</t>
  </si>
  <si>
    <t>CLALLAM</t>
  </si>
  <si>
    <t>GRAYS HARBOR</t>
  </si>
  <si>
    <t>FERRY</t>
  </si>
  <si>
    <t>ASOTIN</t>
  </si>
  <si>
    <t>WHITMAN</t>
  </si>
  <si>
    <t>STEVENS</t>
  </si>
  <si>
    <t>MASON</t>
  </si>
  <si>
    <t>GARFIELD</t>
  </si>
  <si>
    <t xml:space="preserve">TOTAL </t>
  </si>
  <si>
    <t>MEAN</t>
  </si>
  <si>
    <t>MEDIAN</t>
  </si>
  <si>
    <t xml:space="preserve">     - The source of the real property parcels is the 2020 Abstract Report. </t>
  </si>
  <si>
    <t xml:space="preserve">     - The source of the parcels with NC is the 2020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</si>
</sst>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3" fillId="0" borderId="0" xfId="1" applyFont="1"/>
    <xf numFmtId="164" fontId="3" fillId="0" borderId="11" xfId="1" applyFont="1" applyBorder="1"/>
    <xf numFmtId="165" fontId="3" fillId="0" borderId="11" xfId="2" applyNumberFormat="1" applyFont="1" applyBorder="1" applyAlignment="1">
      <alignment horizontal="center"/>
    </xf>
    <xf numFmtId="10" fontId="3" fillId="0" borderId="11" xfId="3" applyNumberFormat="1" applyFont="1" applyFill="1" applyBorder="1" applyAlignment="1">
      <alignment horizontal="right"/>
    </xf>
    <xf numFmtId="10" fontId="3" fillId="0" borderId="11" xfId="1" applyNumberFormat="1" applyFont="1" applyBorder="1" applyAlignment="1">
      <alignment horizontal="right"/>
    </xf>
    <xf numFmtId="164" fontId="3" fillId="0" borderId="12" xfId="1" applyFont="1" applyBorder="1"/>
    <xf numFmtId="165" fontId="3" fillId="0" borderId="12" xfId="2" applyNumberFormat="1" applyFont="1" applyBorder="1" applyAlignment="1">
      <alignment horizontal="center"/>
    </xf>
    <xf numFmtId="10" fontId="3" fillId="0" borderId="12" xfId="3" applyNumberFormat="1" applyFont="1" applyFill="1" applyBorder="1" applyAlignment="1">
      <alignment horizontal="right"/>
    </xf>
    <xf numFmtId="10" fontId="3" fillId="0" borderId="12" xfId="1" applyNumberFormat="1" applyFont="1" applyBorder="1" applyAlignment="1">
      <alignment horizontal="right"/>
    </xf>
    <xf numFmtId="164" fontId="3" fillId="0" borderId="9" xfId="1" applyFont="1" applyBorder="1"/>
    <xf numFmtId="165" fontId="3" fillId="0" borderId="9" xfId="2" applyNumberFormat="1" applyFont="1" applyBorder="1" applyAlignment="1">
      <alignment horizontal="center"/>
    </xf>
    <xf numFmtId="10" fontId="3" fillId="0" borderId="9" xfId="3" applyNumberFormat="1" applyFont="1" applyFill="1" applyBorder="1" applyAlignment="1">
      <alignment horizontal="right"/>
    </xf>
    <xf numFmtId="10" fontId="3" fillId="0" borderId="9" xfId="1" applyNumberFormat="1" applyFont="1" applyBorder="1" applyAlignment="1">
      <alignment horizontal="right"/>
    </xf>
    <xf numFmtId="0" fontId="5" fillId="0" borderId="0" xfId="4" applyFont="1"/>
    <xf numFmtId="0" fontId="5" fillId="0" borderId="0" xfId="4" applyFont="1" applyFill="1" applyBorder="1"/>
    <xf numFmtId="0" fontId="5" fillId="0" borderId="0" xfId="4" applyFont="1" applyFill="1" applyBorder="1" applyAlignment="1">
      <alignment horizontal="right"/>
    </xf>
    <xf numFmtId="164" fontId="6" fillId="0" borderId="0" xfId="1" applyFont="1"/>
    <xf numFmtId="164" fontId="7" fillId="0" borderId="0" xfId="1" applyFont="1" applyFill="1"/>
    <xf numFmtId="164" fontId="7" fillId="0" borderId="0" xfId="1" applyFont="1"/>
    <xf numFmtId="164" fontId="5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4" fillId="2" borderId="13" xfId="1" applyFont="1" applyFill="1" applyBorder="1"/>
    <xf numFmtId="165" fontId="4" fillId="2" borderId="14" xfId="2" applyNumberFormat="1" applyFont="1" applyFill="1" applyBorder="1" applyAlignment="1">
      <alignment horizontal="center"/>
    </xf>
    <xf numFmtId="165" fontId="4" fillId="2" borderId="15" xfId="2" applyNumberFormat="1" applyFont="1" applyFill="1" applyBorder="1" applyAlignment="1">
      <alignment horizontal="center"/>
    </xf>
    <xf numFmtId="10" fontId="4" fillId="2" borderId="14" xfId="3" applyNumberFormat="1" applyFont="1" applyFill="1" applyBorder="1" applyAlignment="1">
      <alignment horizontal="right"/>
    </xf>
    <xf numFmtId="164" fontId="3" fillId="2" borderId="14" xfId="1" applyFont="1" applyFill="1" applyBorder="1" applyAlignment="1">
      <alignment horizontal="right"/>
    </xf>
    <xf numFmtId="164" fontId="3" fillId="2" borderId="16" xfId="1" applyFont="1" applyFill="1" applyBorder="1" applyAlignment="1">
      <alignment horizontal="right"/>
    </xf>
    <xf numFmtId="10" fontId="4" fillId="2" borderId="16" xfId="1" applyNumberFormat="1" applyFont="1" applyFill="1" applyBorder="1" applyAlignment="1">
      <alignment horizontal="right"/>
    </xf>
    <xf numFmtId="10" fontId="4" fillId="2" borderId="16" xfId="3" applyNumberFormat="1" applyFont="1" applyFill="1" applyBorder="1" applyAlignment="1">
      <alignment horizontal="right"/>
    </xf>
    <xf numFmtId="164" fontId="2" fillId="2" borderId="1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3" xfId="2"/>
    <cellStyle name="Normal" xfId="0" builtinId="0"/>
    <cellStyle name="Normal 2 2" xfId="4"/>
    <cellStyle name="Normal_12 (2)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12979</v>
          </cell>
        </row>
        <row r="5">
          <cell r="E5">
            <v>12256</v>
          </cell>
        </row>
        <row r="6">
          <cell r="E6">
            <v>70061</v>
          </cell>
        </row>
        <row r="7">
          <cell r="E7">
            <v>44528</v>
          </cell>
        </row>
        <row r="8">
          <cell r="E8">
            <v>47472</v>
          </cell>
        </row>
        <row r="9">
          <cell r="E9">
            <v>176842</v>
          </cell>
        </row>
        <row r="10">
          <cell r="E10">
            <v>5467</v>
          </cell>
        </row>
        <row r="11">
          <cell r="E11">
            <v>52831</v>
          </cell>
        </row>
        <row r="12">
          <cell r="E12">
            <v>26802</v>
          </cell>
        </row>
        <row r="13">
          <cell r="E13">
            <v>8843</v>
          </cell>
        </row>
        <row r="14">
          <cell r="E14">
            <v>32386</v>
          </cell>
        </row>
        <row r="15">
          <cell r="E15">
            <v>3746</v>
          </cell>
        </row>
        <row r="16">
          <cell r="E16">
            <v>54728</v>
          </cell>
        </row>
        <row r="17">
          <cell r="E17">
            <v>58135</v>
          </cell>
        </row>
        <row r="18">
          <cell r="E18">
            <v>49197</v>
          </cell>
        </row>
        <row r="19">
          <cell r="E19">
            <v>29843</v>
          </cell>
        </row>
        <row r="20">
          <cell r="E20">
            <v>696837</v>
          </cell>
        </row>
        <row r="21">
          <cell r="E21">
            <v>116520</v>
          </cell>
        </row>
        <row r="22">
          <cell r="E22">
            <v>33995</v>
          </cell>
        </row>
        <row r="23">
          <cell r="E23">
            <v>19918</v>
          </cell>
        </row>
        <row r="24">
          <cell r="E24">
            <v>60152</v>
          </cell>
        </row>
        <row r="25">
          <cell r="E25">
            <v>16974</v>
          </cell>
        </row>
        <row r="26">
          <cell r="E26">
            <v>51799</v>
          </cell>
        </row>
        <row r="27">
          <cell r="E27">
            <v>46092</v>
          </cell>
        </row>
        <row r="28">
          <cell r="E28">
            <v>32595</v>
          </cell>
        </row>
        <row r="29">
          <cell r="E29">
            <v>14817</v>
          </cell>
        </row>
        <row r="30">
          <cell r="E30">
            <v>323606</v>
          </cell>
        </row>
        <row r="31">
          <cell r="E31">
            <v>17003</v>
          </cell>
        </row>
        <row r="32">
          <cell r="E32">
            <v>66710</v>
          </cell>
        </row>
        <row r="33">
          <cell r="E33">
            <v>7957</v>
          </cell>
        </row>
        <row r="34">
          <cell r="E34">
            <v>302583</v>
          </cell>
        </row>
        <row r="35">
          <cell r="E35">
            <v>216657</v>
          </cell>
        </row>
        <row r="36">
          <cell r="E36">
            <v>40376</v>
          </cell>
        </row>
        <row r="37">
          <cell r="E37">
            <v>120873</v>
          </cell>
        </row>
        <row r="38">
          <cell r="E38">
            <v>4125</v>
          </cell>
        </row>
        <row r="39">
          <cell r="E39">
            <v>28347</v>
          </cell>
        </row>
        <row r="40">
          <cell r="E40">
            <v>108173</v>
          </cell>
        </row>
        <row r="41">
          <cell r="E41">
            <v>35049</v>
          </cell>
        </row>
        <row r="42">
          <cell r="E42">
            <v>102969</v>
          </cell>
        </row>
      </sheetData>
      <sheetData sheetId="1">
        <row r="4">
          <cell r="DM4">
            <v>265</v>
          </cell>
        </row>
        <row r="5">
          <cell r="DM5">
            <v>127</v>
          </cell>
        </row>
        <row r="6">
          <cell r="DM6">
            <v>5217</v>
          </cell>
        </row>
        <row r="7">
          <cell r="DM7">
            <v>1308</v>
          </cell>
        </row>
        <row r="8">
          <cell r="DM8">
            <v>625</v>
          </cell>
        </row>
        <row r="9">
          <cell r="DM9">
            <v>3603</v>
          </cell>
        </row>
        <row r="10">
          <cell r="DM10">
            <v>129</v>
          </cell>
        </row>
        <row r="11">
          <cell r="DM11">
            <v>2208</v>
          </cell>
        </row>
        <row r="12">
          <cell r="DM12">
            <v>543</v>
          </cell>
        </row>
        <row r="13">
          <cell r="DM13">
            <v>107</v>
          </cell>
        </row>
        <row r="14">
          <cell r="DM14">
            <v>2231</v>
          </cell>
        </row>
        <row r="15">
          <cell r="DM15">
            <v>24</v>
          </cell>
        </row>
        <row r="16">
          <cell r="DM16">
            <v>2142</v>
          </cell>
        </row>
        <row r="17">
          <cell r="DM17">
            <v>756</v>
          </cell>
        </row>
        <row r="18">
          <cell r="DM18">
            <v>2440</v>
          </cell>
        </row>
        <row r="19">
          <cell r="DM19">
            <v>393</v>
          </cell>
        </row>
        <row r="20">
          <cell r="DM20">
            <v>16281</v>
          </cell>
        </row>
        <row r="21">
          <cell r="DM21">
            <v>2341</v>
          </cell>
        </row>
        <row r="22">
          <cell r="DM22">
            <v>1010</v>
          </cell>
        </row>
        <row r="23">
          <cell r="DM23">
            <v>415</v>
          </cell>
        </row>
        <row r="24">
          <cell r="DM24">
            <v>1958</v>
          </cell>
        </row>
        <row r="25">
          <cell r="DM25">
            <v>246</v>
          </cell>
        </row>
        <row r="26">
          <cell r="DM26">
            <v>426</v>
          </cell>
        </row>
        <row r="27">
          <cell r="DM27">
            <v>1249</v>
          </cell>
        </row>
        <row r="28">
          <cell r="DM28">
            <v>476</v>
          </cell>
        </row>
        <row r="29">
          <cell r="DM29">
            <v>430</v>
          </cell>
        </row>
        <row r="30">
          <cell r="DM30">
            <v>5325</v>
          </cell>
        </row>
        <row r="31">
          <cell r="DM31">
            <v>253</v>
          </cell>
        </row>
        <row r="32">
          <cell r="DM32">
            <v>1098</v>
          </cell>
        </row>
        <row r="33">
          <cell r="DM33">
            <v>198</v>
          </cell>
        </row>
        <row r="34">
          <cell r="DM34">
            <v>5459</v>
          </cell>
        </row>
        <row r="35">
          <cell r="DM35">
            <v>7251</v>
          </cell>
        </row>
        <row r="36">
          <cell r="DM36">
            <v>395</v>
          </cell>
        </row>
        <row r="37">
          <cell r="DM37">
            <v>2892</v>
          </cell>
        </row>
        <row r="38">
          <cell r="DM38">
            <v>70</v>
          </cell>
        </row>
        <row r="39">
          <cell r="DM39">
            <v>1147</v>
          </cell>
        </row>
        <row r="40">
          <cell r="DM40">
            <v>2780</v>
          </cell>
        </row>
        <row r="41">
          <cell r="DM41">
            <v>362</v>
          </cell>
        </row>
        <row r="42">
          <cell r="DM42">
            <v>3421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8"/>
  <sheetViews>
    <sheetView tabSelected="1" view="pageLayout" topLeftCell="A7" zoomScale="115" zoomScaleNormal="100" zoomScalePageLayoutView="115" workbookViewId="0">
      <selection activeCell="A36" sqref="A36"/>
    </sheetView>
  </sheetViews>
  <sheetFormatPr defaultRowHeight="13.2" x14ac:dyDescent="0.25"/>
  <cols>
    <col min="1" max="1" width="18.109375" style="1" customWidth="1"/>
    <col min="2" max="2" width="16" style="1" customWidth="1"/>
    <col min="3" max="3" width="13.6640625" style="1" customWidth="1"/>
    <col min="4" max="4" width="14.6640625" style="1" customWidth="1"/>
    <col min="5" max="5" width="12.6640625" style="1" customWidth="1"/>
    <col min="6" max="6" width="14.33203125" style="1" customWidth="1"/>
    <col min="7" max="254" width="8.88671875" style="1"/>
    <col min="255" max="255" width="18.109375" style="1" customWidth="1"/>
    <col min="256" max="256" width="16" style="1" customWidth="1"/>
    <col min="257" max="257" width="13.6640625" style="1" customWidth="1"/>
    <col min="258" max="258" width="10.88671875" style="1" customWidth="1"/>
    <col min="259" max="259" width="12.88671875" style="1" customWidth="1"/>
    <col min="260" max="510" width="8.88671875" style="1"/>
    <col min="511" max="511" width="18.109375" style="1" customWidth="1"/>
    <col min="512" max="512" width="16" style="1" customWidth="1"/>
    <col min="513" max="513" width="13.6640625" style="1" customWidth="1"/>
    <col min="514" max="514" width="10.88671875" style="1" customWidth="1"/>
    <col min="515" max="515" width="12.88671875" style="1" customWidth="1"/>
    <col min="516" max="766" width="8.88671875" style="1"/>
    <col min="767" max="767" width="18.109375" style="1" customWidth="1"/>
    <col min="768" max="768" width="16" style="1" customWidth="1"/>
    <col min="769" max="769" width="13.6640625" style="1" customWidth="1"/>
    <col min="770" max="770" width="10.88671875" style="1" customWidth="1"/>
    <col min="771" max="771" width="12.88671875" style="1" customWidth="1"/>
    <col min="772" max="1022" width="8.88671875" style="1"/>
    <col min="1023" max="1023" width="18.109375" style="1" customWidth="1"/>
    <col min="1024" max="1024" width="16" style="1" customWidth="1"/>
    <col min="1025" max="1025" width="13.6640625" style="1" customWidth="1"/>
    <col min="1026" max="1026" width="10.88671875" style="1" customWidth="1"/>
    <col min="1027" max="1027" width="12.88671875" style="1" customWidth="1"/>
    <col min="1028" max="1278" width="8.88671875" style="1"/>
    <col min="1279" max="1279" width="18.109375" style="1" customWidth="1"/>
    <col min="1280" max="1280" width="16" style="1" customWidth="1"/>
    <col min="1281" max="1281" width="13.6640625" style="1" customWidth="1"/>
    <col min="1282" max="1282" width="10.88671875" style="1" customWidth="1"/>
    <col min="1283" max="1283" width="12.88671875" style="1" customWidth="1"/>
    <col min="1284" max="1534" width="8.88671875" style="1"/>
    <col min="1535" max="1535" width="18.109375" style="1" customWidth="1"/>
    <col min="1536" max="1536" width="16" style="1" customWidth="1"/>
    <col min="1537" max="1537" width="13.6640625" style="1" customWidth="1"/>
    <col min="1538" max="1538" width="10.88671875" style="1" customWidth="1"/>
    <col min="1539" max="1539" width="12.88671875" style="1" customWidth="1"/>
    <col min="1540" max="1790" width="8.88671875" style="1"/>
    <col min="1791" max="1791" width="18.109375" style="1" customWidth="1"/>
    <col min="1792" max="1792" width="16" style="1" customWidth="1"/>
    <col min="1793" max="1793" width="13.6640625" style="1" customWidth="1"/>
    <col min="1794" max="1794" width="10.88671875" style="1" customWidth="1"/>
    <col min="1795" max="1795" width="12.88671875" style="1" customWidth="1"/>
    <col min="1796" max="2046" width="8.88671875" style="1"/>
    <col min="2047" max="2047" width="18.109375" style="1" customWidth="1"/>
    <col min="2048" max="2048" width="16" style="1" customWidth="1"/>
    <col min="2049" max="2049" width="13.6640625" style="1" customWidth="1"/>
    <col min="2050" max="2050" width="10.88671875" style="1" customWidth="1"/>
    <col min="2051" max="2051" width="12.88671875" style="1" customWidth="1"/>
    <col min="2052" max="2302" width="8.88671875" style="1"/>
    <col min="2303" max="2303" width="18.109375" style="1" customWidth="1"/>
    <col min="2304" max="2304" width="16" style="1" customWidth="1"/>
    <col min="2305" max="2305" width="13.6640625" style="1" customWidth="1"/>
    <col min="2306" max="2306" width="10.88671875" style="1" customWidth="1"/>
    <col min="2307" max="2307" width="12.88671875" style="1" customWidth="1"/>
    <col min="2308" max="2558" width="8.88671875" style="1"/>
    <col min="2559" max="2559" width="18.109375" style="1" customWidth="1"/>
    <col min="2560" max="2560" width="16" style="1" customWidth="1"/>
    <col min="2561" max="2561" width="13.6640625" style="1" customWidth="1"/>
    <col min="2562" max="2562" width="10.88671875" style="1" customWidth="1"/>
    <col min="2563" max="2563" width="12.88671875" style="1" customWidth="1"/>
    <col min="2564" max="2814" width="8.88671875" style="1"/>
    <col min="2815" max="2815" width="18.109375" style="1" customWidth="1"/>
    <col min="2816" max="2816" width="16" style="1" customWidth="1"/>
    <col min="2817" max="2817" width="13.6640625" style="1" customWidth="1"/>
    <col min="2818" max="2818" width="10.88671875" style="1" customWidth="1"/>
    <col min="2819" max="2819" width="12.88671875" style="1" customWidth="1"/>
    <col min="2820" max="3070" width="8.88671875" style="1"/>
    <col min="3071" max="3071" width="18.109375" style="1" customWidth="1"/>
    <col min="3072" max="3072" width="16" style="1" customWidth="1"/>
    <col min="3073" max="3073" width="13.6640625" style="1" customWidth="1"/>
    <col min="3074" max="3074" width="10.88671875" style="1" customWidth="1"/>
    <col min="3075" max="3075" width="12.88671875" style="1" customWidth="1"/>
    <col min="3076" max="3326" width="8.88671875" style="1"/>
    <col min="3327" max="3327" width="18.109375" style="1" customWidth="1"/>
    <col min="3328" max="3328" width="16" style="1" customWidth="1"/>
    <col min="3329" max="3329" width="13.6640625" style="1" customWidth="1"/>
    <col min="3330" max="3330" width="10.88671875" style="1" customWidth="1"/>
    <col min="3331" max="3331" width="12.88671875" style="1" customWidth="1"/>
    <col min="3332" max="3582" width="8.88671875" style="1"/>
    <col min="3583" max="3583" width="18.109375" style="1" customWidth="1"/>
    <col min="3584" max="3584" width="16" style="1" customWidth="1"/>
    <col min="3585" max="3585" width="13.6640625" style="1" customWidth="1"/>
    <col min="3586" max="3586" width="10.88671875" style="1" customWidth="1"/>
    <col min="3587" max="3587" width="12.88671875" style="1" customWidth="1"/>
    <col min="3588" max="3838" width="8.88671875" style="1"/>
    <col min="3839" max="3839" width="18.109375" style="1" customWidth="1"/>
    <col min="3840" max="3840" width="16" style="1" customWidth="1"/>
    <col min="3841" max="3841" width="13.6640625" style="1" customWidth="1"/>
    <col min="3842" max="3842" width="10.88671875" style="1" customWidth="1"/>
    <col min="3843" max="3843" width="12.88671875" style="1" customWidth="1"/>
    <col min="3844" max="4094" width="8.88671875" style="1"/>
    <col min="4095" max="4095" width="18.109375" style="1" customWidth="1"/>
    <col min="4096" max="4096" width="16" style="1" customWidth="1"/>
    <col min="4097" max="4097" width="13.6640625" style="1" customWidth="1"/>
    <col min="4098" max="4098" width="10.88671875" style="1" customWidth="1"/>
    <col min="4099" max="4099" width="12.88671875" style="1" customWidth="1"/>
    <col min="4100" max="4350" width="8.88671875" style="1"/>
    <col min="4351" max="4351" width="18.109375" style="1" customWidth="1"/>
    <col min="4352" max="4352" width="16" style="1" customWidth="1"/>
    <col min="4353" max="4353" width="13.6640625" style="1" customWidth="1"/>
    <col min="4354" max="4354" width="10.88671875" style="1" customWidth="1"/>
    <col min="4355" max="4355" width="12.88671875" style="1" customWidth="1"/>
    <col min="4356" max="4606" width="8.88671875" style="1"/>
    <col min="4607" max="4607" width="18.109375" style="1" customWidth="1"/>
    <col min="4608" max="4608" width="16" style="1" customWidth="1"/>
    <col min="4609" max="4609" width="13.6640625" style="1" customWidth="1"/>
    <col min="4610" max="4610" width="10.88671875" style="1" customWidth="1"/>
    <col min="4611" max="4611" width="12.88671875" style="1" customWidth="1"/>
    <col min="4612" max="4862" width="8.88671875" style="1"/>
    <col min="4863" max="4863" width="18.109375" style="1" customWidth="1"/>
    <col min="4864" max="4864" width="16" style="1" customWidth="1"/>
    <col min="4865" max="4865" width="13.6640625" style="1" customWidth="1"/>
    <col min="4866" max="4866" width="10.88671875" style="1" customWidth="1"/>
    <col min="4867" max="4867" width="12.88671875" style="1" customWidth="1"/>
    <col min="4868" max="5118" width="8.88671875" style="1"/>
    <col min="5119" max="5119" width="18.109375" style="1" customWidth="1"/>
    <col min="5120" max="5120" width="16" style="1" customWidth="1"/>
    <col min="5121" max="5121" width="13.6640625" style="1" customWidth="1"/>
    <col min="5122" max="5122" width="10.88671875" style="1" customWidth="1"/>
    <col min="5123" max="5123" width="12.88671875" style="1" customWidth="1"/>
    <col min="5124" max="5374" width="8.88671875" style="1"/>
    <col min="5375" max="5375" width="18.109375" style="1" customWidth="1"/>
    <col min="5376" max="5376" width="16" style="1" customWidth="1"/>
    <col min="5377" max="5377" width="13.6640625" style="1" customWidth="1"/>
    <col min="5378" max="5378" width="10.88671875" style="1" customWidth="1"/>
    <col min="5379" max="5379" width="12.88671875" style="1" customWidth="1"/>
    <col min="5380" max="5630" width="8.88671875" style="1"/>
    <col min="5631" max="5631" width="18.109375" style="1" customWidth="1"/>
    <col min="5632" max="5632" width="16" style="1" customWidth="1"/>
    <col min="5633" max="5633" width="13.6640625" style="1" customWidth="1"/>
    <col min="5634" max="5634" width="10.88671875" style="1" customWidth="1"/>
    <col min="5635" max="5635" width="12.88671875" style="1" customWidth="1"/>
    <col min="5636" max="5886" width="8.88671875" style="1"/>
    <col min="5887" max="5887" width="18.109375" style="1" customWidth="1"/>
    <col min="5888" max="5888" width="16" style="1" customWidth="1"/>
    <col min="5889" max="5889" width="13.6640625" style="1" customWidth="1"/>
    <col min="5890" max="5890" width="10.88671875" style="1" customWidth="1"/>
    <col min="5891" max="5891" width="12.88671875" style="1" customWidth="1"/>
    <col min="5892" max="6142" width="8.88671875" style="1"/>
    <col min="6143" max="6143" width="18.109375" style="1" customWidth="1"/>
    <col min="6144" max="6144" width="16" style="1" customWidth="1"/>
    <col min="6145" max="6145" width="13.6640625" style="1" customWidth="1"/>
    <col min="6146" max="6146" width="10.88671875" style="1" customWidth="1"/>
    <col min="6147" max="6147" width="12.88671875" style="1" customWidth="1"/>
    <col min="6148" max="6398" width="8.88671875" style="1"/>
    <col min="6399" max="6399" width="18.109375" style="1" customWidth="1"/>
    <col min="6400" max="6400" width="16" style="1" customWidth="1"/>
    <col min="6401" max="6401" width="13.6640625" style="1" customWidth="1"/>
    <col min="6402" max="6402" width="10.88671875" style="1" customWidth="1"/>
    <col min="6403" max="6403" width="12.88671875" style="1" customWidth="1"/>
    <col min="6404" max="6654" width="8.88671875" style="1"/>
    <col min="6655" max="6655" width="18.109375" style="1" customWidth="1"/>
    <col min="6656" max="6656" width="16" style="1" customWidth="1"/>
    <col min="6657" max="6657" width="13.6640625" style="1" customWidth="1"/>
    <col min="6658" max="6658" width="10.88671875" style="1" customWidth="1"/>
    <col min="6659" max="6659" width="12.88671875" style="1" customWidth="1"/>
    <col min="6660" max="6910" width="8.88671875" style="1"/>
    <col min="6911" max="6911" width="18.109375" style="1" customWidth="1"/>
    <col min="6912" max="6912" width="16" style="1" customWidth="1"/>
    <col min="6913" max="6913" width="13.6640625" style="1" customWidth="1"/>
    <col min="6914" max="6914" width="10.88671875" style="1" customWidth="1"/>
    <col min="6915" max="6915" width="12.88671875" style="1" customWidth="1"/>
    <col min="6916" max="7166" width="8.88671875" style="1"/>
    <col min="7167" max="7167" width="18.109375" style="1" customWidth="1"/>
    <col min="7168" max="7168" width="16" style="1" customWidth="1"/>
    <col min="7169" max="7169" width="13.6640625" style="1" customWidth="1"/>
    <col min="7170" max="7170" width="10.88671875" style="1" customWidth="1"/>
    <col min="7171" max="7171" width="12.88671875" style="1" customWidth="1"/>
    <col min="7172" max="7422" width="8.88671875" style="1"/>
    <col min="7423" max="7423" width="18.109375" style="1" customWidth="1"/>
    <col min="7424" max="7424" width="16" style="1" customWidth="1"/>
    <col min="7425" max="7425" width="13.6640625" style="1" customWidth="1"/>
    <col min="7426" max="7426" width="10.88671875" style="1" customWidth="1"/>
    <col min="7427" max="7427" width="12.88671875" style="1" customWidth="1"/>
    <col min="7428" max="7678" width="8.88671875" style="1"/>
    <col min="7679" max="7679" width="18.109375" style="1" customWidth="1"/>
    <col min="7680" max="7680" width="16" style="1" customWidth="1"/>
    <col min="7681" max="7681" width="13.6640625" style="1" customWidth="1"/>
    <col min="7682" max="7682" width="10.88671875" style="1" customWidth="1"/>
    <col min="7683" max="7683" width="12.88671875" style="1" customWidth="1"/>
    <col min="7684" max="7934" width="8.88671875" style="1"/>
    <col min="7935" max="7935" width="18.109375" style="1" customWidth="1"/>
    <col min="7936" max="7936" width="16" style="1" customWidth="1"/>
    <col min="7937" max="7937" width="13.6640625" style="1" customWidth="1"/>
    <col min="7938" max="7938" width="10.88671875" style="1" customWidth="1"/>
    <col min="7939" max="7939" width="12.88671875" style="1" customWidth="1"/>
    <col min="7940" max="8190" width="8.88671875" style="1"/>
    <col min="8191" max="8191" width="18.109375" style="1" customWidth="1"/>
    <col min="8192" max="8192" width="16" style="1" customWidth="1"/>
    <col min="8193" max="8193" width="13.6640625" style="1" customWidth="1"/>
    <col min="8194" max="8194" width="10.88671875" style="1" customWidth="1"/>
    <col min="8195" max="8195" width="12.88671875" style="1" customWidth="1"/>
    <col min="8196" max="8446" width="8.88671875" style="1"/>
    <col min="8447" max="8447" width="18.109375" style="1" customWidth="1"/>
    <col min="8448" max="8448" width="16" style="1" customWidth="1"/>
    <col min="8449" max="8449" width="13.6640625" style="1" customWidth="1"/>
    <col min="8450" max="8450" width="10.88671875" style="1" customWidth="1"/>
    <col min="8451" max="8451" width="12.88671875" style="1" customWidth="1"/>
    <col min="8452" max="8702" width="8.88671875" style="1"/>
    <col min="8703" max="8703" width="18.109375" style="1" customWidth="1"/>
    <col min="8704" max="8704" width="16" style="1" customWidth="1"/>
    <col min="8705" max="8705" width="13.6640625" style="1" customWidth="1"/>
    <col min="8706" max="8706" width="10.88671875" style="1" customWidth="1"/>
    <col min="8707" max="8707" width="12.88671875" style="1" customWidth="1"/>
    <col min="8708" max="8958" width="8.88671875" style="1"/>
    <col min="8959" max="8959" width="18.109375" style="1" customWidth="1"/>
    <col min="8960" max="8960" width="16" style="1" customWidth="1"/>
    <col min="8961" max="8961" width="13.6640625" style="1" customWidth="1"/>
    <col min="8962" max="8962" width="10.88671875" style="1" customWidth="1"/>
    <col min="8963" max="8963" width="12.88671875" style="1" customWidth="1"/>
    <col min="8964" max="9214" width="8.88671875" style="1"/>
    <col min="9215" max="9215" width="18.109375" style="1" customWidth="1"/>
    <col min="9216" max="9216" width="16" style="1" customWidth="1"/>
    <col min="9217" max="9217" width="13.6640625" style="1" customWidth="1"/>
    <col min="9218" max="9218" width="10.88671875" style="1" customWidth="1"/>
    <col min="9219" max="9219" width="12.88671875" style="1" customWidth="1"/>
    <col min="9220" max="9470" width="8.88671875" style="1"/>
    <col min="9471" max="9471" width="18.109375" style="1" customWidth="1"/>
    <col min="9472" max="9472" width="16" style="1" customWidth="1"/>
    <col min="9473" max="9473" width="13.6640625" style="1" customWidth="1"/>
    <col min="9474" max="9474" width="10.88671875" style="1" customWidth="1"/>
    <col min="9475" max="9475" width="12.88671875" style="1" customWidth="1"/>
    <col min="9476" max="9726" width="8.88671875" style="1"/>
    <col min="9727" max="9727" width="18.109375" style="1" customWidth="1"/>
    <col min="9728" max="9728" width="16" style="1" customWidth="1"/>
    <col min="9729" max="9729" width="13.6640625" style="1" customWidth="1"/>
    <col min="9730" max="9730" width="10.88671875" style="1" customWidth="1"/>
    <col min="9731" max="9731" width="12.88671875" style="1" customWidth="1"/>
    <col min="9732" max="9982" width="8.88671875" style="1"/>
    <col min="9983" max="9983" width="18.109375" style="1" customWidth="1"/>
    <col min="9984" max="9984" width="16" style="1" customWidth="1"/>
    <col min="9985" max="9985" width="13.6640625" style="1" customWidth="1"/>
    <col min="9986" max="9986" width="10.88671875" style="1" customWidth="1"/>
    <col min="9987" max="9987" width="12.88671875" style="1" customWidth="1"/>
    <col min="9988" max="10238" width="8.88671875" style="1"/>
    <col min="10239" max="10239" width="18.109375" style="1" customWidth="1"/>
    <col min="10240" max="10240" width="16" style="1" customWidth="1"/>
    <col min="10241" max="10241" width="13.6640625" style="1" customWidth="1"/>
    <col min="10242" max="10242" width="10.88671875" style="1" customWidth="1"/>
    <col min="10243" max="10243" width="12.88671875" style="1" customWidth="1"/>
    <col min="10244" max="10494" width="8.88671875" style="1"/>
    <col min="10495" max="10495" width="18.109375" style="1" customWidth="1"/>
    <col min="10496" max="10496" width="16" style="1" customWidth="1"/>
    <col min="10497" max="10497" width="13.6640625" style="1" customWidth="1"/>
    <col min="10498" max="10498" width="10.88671875" style="1" customWidth="1"/>
    <col min="10499" max="10499" width="12.88671875" style="1" customWidth="1"/>
    <col min="10500" max="10750" width="8.88671875" style="1"/>
    <col min="10751" max="10751" width="18.109375" style="1" customWidth="1"/>
    <col min="10752" max="10752" width="16" style="1" customWidth="1"/>
    <col min="10753" max="10753" width="13.6640625" style="1" customWidth="1"/>
    <col min="10754" max="10754" width="10.88671875" style="1" customWidth="1"/>
    <col min="10755" max="10755" width="12.88671875" style="1" customWidth="1"/>
    <col min="10756" max="11006" width="8.88671875" style="1"/>
    <col min="11007" max="11007" width="18.109375" style="1" customWidth="1"/>
    <col min="11008" max="11008" width="16" style="1" customWidth="1"/>
    <col min="11009" max="11009" width="13.6640625" style="1" customWidth="1"/>
    <col min="11010" max="11010" width="10.88671875" style="1" customWidth="1"/>
    <col min="11011" max="11011" width="12.88671875" style="1" customWidth="1"/>
    <col min="11012" max="11262" width="8.88671875" style="1"/>
    <col min="11263" max="11263" width="18.109375" style="1" customWidth="1"/>
    <col min="11264" max="11264" width="16" style="1" customWidth="1"/>
    <col min="11265" max="11265" width="13.6640625" style="1" customWidth="1"/>
    <col min="11266" max="11266" width="10.88671875" style="1" customWidth="1"/>
    <col min="11267" max="11267" width="12.88671875" style="1" customWidth="1"/>
    <col min="11268" max="11518" width="8.88671875" style="1"/>
    <col min="11519" max="11519" width="18.109375" style="1" customWidth="1"/>
    <col min="11520" max="11520" width="16" style="1" customWidth="1"/>
    <col min="11521" max="11521" width="13.6640625" style="1" customWidth="1"/>
    <col min="11522" max="11522" width="10.88671875" style="1" customWidth="1"/>
    <col min="11523" max="11523" width="12.88671875" style="1" customWidth="1"/>
    <col min="11524" max="11774" width="8.88671875" style="1"/>
    <col min="11775" max="11775" width="18.109375" style="1" customWidth="1"/>
    <col min="11776" max="11776" width="16" style="1" customWidth="1"/>
    <col min="11777" max="11777" width="13.6640625" style="1" customWidth="1"/>
    <col min="11778" max="11778" width="10.88671875" style="1" customWidth="1"/>
    <col min="11779" max="11779" width="12.88671875" style="1" customWidth="1"/>
    <col min="11780" max="12030" width="8.88671875" style="1"/>
    <col min="12031" max="12031" width="18.109375" style="1" customWidth="1"/>
    <col min="12032" max="12032" width="16" style="1" customWidth="1"/>
    <col min="12033" max="12033" width="13.6640625" style="1" customWidth="1"/>
    <col min="12034" max="12034" width="10.88671875" style="1" customWidth="1"/>
    <col min="12035" max="12035" width="12.88671875" style="1" customWidth="1"/>
    <col min="12036" max="12286" width="8.88671875" style="1"/>
    <col min="12287" max="12287" width="18.109375" style="1" customWidth="1"/>
    <col min="12288" max="12288" width="16" style="1" customWidth="1"/>
    <col min="12289" max="12289" width="13.6640625" style="1" customWidth="1"/>
    <col min="12290" max="12290" width="10.88671875" style="1" customWidth="1"/>
    <col min="12291" max="12291" width="12.88671875" style="1" customWidth="1"/>
    <col min="12292" max="12542" width="8.88671875" style="1"/>
    <col min="12543" max="12543" width="18.109375" style="1" customWidth="1"/>
    <col min="12544" max="12544" width="16" style="1" customWidth="1"/>
    <col min="12545" max="12545" width="13.6640625" style="1" customWidth="1"/>
    <col min="12546" max="12546" width="10.88671875" style="1" customWidth="1"/>
    <col min="12547" max="12547" width="12.88671875" style="1" customWidth="1"/>
    <col min="12548" max="12798" width="8.88671875" style="1"/>
    <col min="12799" max="12799" width="18.109375" style="1" customWidth="1"/>
    <col min="12800" max="12800" width="16" style="1" customWidth="1"/>
    <col min="12801" max="12801" width="13.6640625" style="1" customWidth="1"/>
    <col min="12802" max="12802" width="10.88671875" style="1" customWidth="1"/>
    <col min="12803" max="12803" width="12.88671875" style="1" customWidth="1"/>
    <col min="12804" max="13054" width="8.88671875" style="1"/>
    <col min="13055" max="13055" width="18.109375" style="1" customWidth="1"/>
    <col min="13056" max="13056" width="16" style="1" customWidth="1"/>
    <col min="13057" max="13057" width="13.6640625" style="1" customWidth="1"/>
    <col min="13058" max="13058" width="10.88671875" style="1" customWidth="1"/>
    <col min="13059" max="13059" width="12.88671875" style="1" customWidth="1"/>
    <col min="13060" max="13310" width="8.88671875" style="1"/>
    <col min="13311" max="13311" width="18.109375" style="1" customWidth="1"/>
    <col min="13312" max="13312" width="16" style="1" customWidth="1"/>
    <col min="13313" max="13313" width="13.6640625" style="1" customWidth="1"/>
    <col min="13314" max="13314" width="10.88671875" style="1" customWidth="1"/>
    <col min="13315" max="13315" width="12.88671875" style="1" customWidth="1"/>
    <col min="13316" max="13566" width="8.88671875" style="1"/>
    <col min="13567" max="13567" width="18.109375" style="1" customWidth="1"/>
    <col min="13568" max="13568" width="16" style="1" customWidth="1"/>
    <col min="13569" max="13569" width="13.6640625" style="1" customWidth="1"/>
    <col min="13570" max="13570" width="10.88671875" style="1" customWidth="1"/>
    <col min="13571" max="13571" width="12.88671875" style="1" customWidth="1"/>
    <col min="13572" max="13822" width="8.88671875" style="1"/>
    <col min="13823" max="13823" width="18.109375" style="1" customWidth="1"/>
    <col min="13824" max="13824" width="16" style="1" customWidth="1"/>
    <col min="13825" max="13825" width="13.6640625" style="1" customWidth="1"/>
    <col min="13826" max="13826" width="10.88671875" style="1" customWidth="1"/>
    <col min="13827" max="13827" width="12.88671875" style="1" customWidth="1"/>
    <col min="13828" max="14078" width="8.88671875" style="1"/>
    <col min="14079" max="14079" width="18.109375" style="1" customWidth="1"/>
    <col min="14080" max="14080" width="16" style="1" customWidth="1"/>
    <col min="14081" max="14081" width="13.6640625" style="1" customWidth="1"/>
    <col min="14082" max="14082" width="10.88671875" style="1" customWidth="1"/>
    <col min="14083" max="14083" width="12.88671875" style="1" customWidth="1"/>
    <col min="14084" max="14334" width="8.88671875" style="1"/>
    <col min="14335" max="14335" width="18.109375" style="1" customWidth="1"/>
    <col min="14336" max="14336" width="16" style="1" customWidth="1"/>
    <col min="14337" max="14337" width="13.6640625" style="1" customWidth="1"/>
    <col min="14338" max="14338" width="10.88671875" style="1" customWidth="1"/>
    <col min="14339" max="14339" width="12.88671875" style="1" customWidth="1"/>
    <col min="14340" max="14590" width="8.88671875" style="1"/>
    <col min="14591" max="14591" width="18.109375" style="1" customWidth="1"/>
    <col min="14592" max="14592" width="16" style="1" customWidth="1"/>
    <col min="14593" max="14593" width="13.6640625" style="1" customWidth="1"/>
    <col min="14594" max="14594" width="10.88671875" style="1" customWidth="1"/>
    <col min="14595" max="14595" width="12.88671875" style="1" customWidth="1"/>
    <col min="14596" max="14846" width="8.88671875" style="1"/>
    <col min="14847" max="14847" width="18.109375" style="1" customWidth="1"/>
    <col min="14848" max="14848" width="16" style="1" customWidth="1"/>
    <col min="14849" max="14849" width="13.6640625" style="1" customWidth="1"/>
    <col min="14850" max="14850" width="10.88671875" style="1" customWidth="1"/>
    <col min="14851" max="14851" width="12.88671875" style="1" customWidth="1"/>
    <col min="14852" max="15102" width="8.88671875" style="1"/>
    <col min="15103" max="15103" width="18.109375" style="1" customWidth="1"/>
    <col min="15104" max="15104" width="16" style="1" customWidth="1"/>
    <col min="15105" max="15105" width="13.6640625" style="1" customWidth="1"/>
    <col min="15106" max="15106" width="10.88671875" style="1" customWidth="1"/>
    <col min="15107" max="15107" width="12.88671875" style="1" customWidth="1"/>
    <col min="15108" max="15358" width="8.88671875" style="1"/>
    <col min="15359" max="15359" width="18.109375" style="1" customWidth="1"/>
    <col min="15360" max="15360" width="16" style="1" customWidth="1"/>
    <col min="15361" max="15361" width="13.6640625" style="1" customWidth="1"/>
    <col min="15362" max="15362" width="10.88671875" style="1" customWidth="1"/>
    <col min="15363" max="15363" width="12.88671875" style="1" customWidth="1"/>
    <col min="15364" max="15614" width="8.88671875" style="1"/>
    <col min="15615" max="15615" width="18.109375" style="1" customWidth="1"/>
    <col min="15616" max="15616" width="16" style="1" customWidth="1"/>
    <col min="15617" max="15617" width="13.6640625" style="1" customWidth="1"/>
    <col min="15618" max="15618" width="10.88671875" style="1" customWidth="1"/>
    <col min="15619" max="15619" width="12.88671875" style="1" customWidth="1"/>
    <col min="15620" max="15870" width="8.88671875" style="1"/>
    <col min="15871" max="15871" width="18.109375" style="1" customWidth="1"/>
    <col min="15872" max="15872" width="16" style="1" customWidth="1"/>
    <col min="15873" max="15873" width="13.6640625" style="1" customWidth="1"/>
    <col min="15874" max="15874" width="10.88671875" style="1" customWidth="1"/>
    <col min="15875" max="15875" width="12.88671875" style="1" customWidth="1"/>
    <col min="15876" max="16126" width="8.88671875" style="1"/>
    <col min="16127" max="16127" width="18.109375" style="1" customWidth="1"/>
    <col min="16128" max="16128" width="16" style="1" customWidth="1"/>
    <col min="16129" max="16129" width="13.6640625" style="1" customWidth="1"/>
    <col min="16130" max="16130" width="10.88671875" style="1" customWidth="1"/>
    <col min="16131" max="16131" width="12.88671875" style="1" customWidth="1"/>
    <col min="16132" max="16384" width="8.88671875" style="1"/>
  </cols>
  <sheetData>
    <row r="1" spans="1:6" ht="15.6" x14ac:dyDescent="0.3">
      <c r="A1" s="21"/>
      <c r="B1" s="22" t="s">
        <v>0</v>
      </c>
      <c r="C1" s="21" t="s">
        <v>1</v>
      </c>
      <c r="D1" s="22" t="s">
        <v>2</v>
      </c>
      <c r="E1" s="38" t="s">
        <v>3</v>
      </c>
      <c r="F1" s="39"/>
    </row>
    <row r="2" spans="1:6" ht="15.6" x14ac:dyDescent="0.3">
      <c r="A2" s="23"/>
      <c r="B2" s="24" t="s">
        <v>4</v>
      </c>
      <c r="C2" s="25" t="s">
        <v>5</v>
      </c>
      <c r="D2" s="24" t="s">
        <v>6</v>
      </c>
      <c r="E2" s="40" t="s">
        <v>6</v>
      </c>
      <c r="F2" s="41"/>
    </row>
    <row r="3" spans="1:6" ht="16.2" thickBot="1" x14ac:dyDescent="0.35">
      <c r="A3" s="26" t="s">
        <v>6</v>
      </c>
      <c r="B3" s="27" t="s">
        <v>1</v>
      </c>
      <c r="C3" s="23" t="s">
        <v>7</v>
      </c>
      <c r="D3" s="28">
        <v>2020</v>
      </c>
      <c r="E3" s="28">
        <v>2019</v>
      </c>
      <c r="F3" s="29">
        <v>2018</v>
      </c>
    </row>
    <row r="4" spans="1:6" x14ac:dyDescent="0.25">
      <c r="A4" s="2" t="s">
        <v>8</v>
      </c>
      <c r="B4" s="3">
        <f>'[1]Other Source Input'!E6</f>
        <v>70061</v>
      </c>
      <c r="C4" s="3">
        <f>'[1]Progress Report Input'!DM6</f>
        <v>5217</v>
      </c>
      <c r="D4" s="4">
        <f t="shared" ref="D4:D42" si="0">SUM(C4/B4)</f>
        <v>7.4463681648848853E-2</v>
      </c>
      <c r="E4" s="5">
        <v>4.7876521126378836E-2</v>
      </c>
      <c r="F4" s="4">
        <v>5.5736488436327655E-2</v>
      </c>
    </row>
    <row r="5" spans="1:6" x14ac:dyDescent="0.25">
      <c r="A5" s="6" t="s">
        <v>9</v>
      </c>
      <c r="B5" s="7">
        <f>'[1]Other Source Input'!E14</f>
        <v>32386</v>
      </c>
      <c r="C5" s="7">
        <f>'[1]Progress Report Input'!DM14</f>
        <v>2231</v>
      </c>
      <c r="D5" s="8">
        <f t="shared" si="0"/>
        <v>6.8887791020811467E-2</v>
      </c>
      <c r="E5" s="9">
        <v>7.2096464439756952E-2</v>
      </c>
      <c r="F5" s="8">
        <v>6.8630904723779029E-2</v>
      </c>
    </row>
    <row r="6" spans="1:6" x14ac:dyDescent="0.25">
      <c r="A6" s="6" t="s">
        <v>10</v>
      </c>
      <c r="B6" s="7">
        <f>'[1]Other Source Input'!E18</f>
        <v>49197</v>
      </c>
      <c r="C6" s="7">
        <f>'[1]Progress Report Input'!DM18</f>
        <v>2440</v>
      </c>
      <c r="D6" s="8">
        <f t="shared" si="0"/>
        <v>4.9596520113015019E-2</v>
      </c>
      <c r="E6" s="9">
        <v>3.891509433962264E-2</v>
      </c>
      <c r="F6" s="8">
        <v>5.8308384757947904E-2</v>
      </c>
    </row>
    <row r="7" spans="1:6" x14ac:dyDescent="0.25">
      <c r="A7" s="6" t="s">
        <v>11</v>
      </c>
      <c r="B7" s="7">
        <f>'[1]Other Source Input'!E11</f>
        <v>52831</v>
      </c>
      <c r="C7" s="7">
        <f>'[1]Progress Report Input'!DM11</f>
        <v>2208</v>
      </c>
      <c r="D7" s="8">
        <f t="shared" si="0"/>
        <v>4.1793643883326077E-2</v>
      </c>
      <c r="E7" s="9">
        <v>2.7047869839179912E-2</v>
      </c>
      <c r="F7" s="8">
        <v>3.4034620505992014E-2</v>
      </c>
    </row>
    <row r="8" spans="1:6" x14ac:dyDescent="0.25">
      <c r="A8" s="6" t="s">
        <v>12</v>
      </c>
      <c r="B8" s="7">
        <f>'[1]Other Source Input'!E39</f>
        <v>28347</v>
      </c>
      <c r="C8" s="7">
        <f>'[1]Progress Report Input'!DM39</f>
        <v>1147</v>
      </c>
      <c r="D8" s="8">
        <f t="shared" si="0"/>
        <v>4.0462835573429286E-2</v>
      </c>
      <c r="E8" s="9">
        <v>6.6803191864981293E-2</v>
      </c>
      <c r="F8" s="8">
        <v>6.2579155181405055E-2</v>
      </c>
    </row>
    <row r="9" spans="1:6" x14ac:dyDescent="0.25">
      <c r="A9" s="6" t="s">
        <v>13</v>
      </c>
      <c r="B9" s="7">
        <f>'[1]Other Source Input'!E16</f>
        <v>54728</v>
      </c>
      <c r="C9" s="7">
        <f>'[1]Progress Report Input'!DM16</f>
        <v>2142</v>
      </c>
      <c r="D9" s="8">
        <f t="shared" si="0"/>
        <v>3.9139014763923403E-2</v>
      </c>
      <c r="E9" s="9">
        <v>2.6642201834862385E-2</v>
      </c>
      <c r="F9" s="8">
        <v>3.1477488435524593E-2</v>
      </c>
    </row>
    <row r="10" spans="1:6" x14ac:dyDescent="0.25">
      <c r="A10" s="6" t="s">
        <v>14</v>
      </c>
      <c r="B10" s="7">
        <f>'[1]Other Source Input'!E35</f>
        <v>216657</v>
      </c>
      <c r="C10" s="7">
        <f>'[1]Progress Report Input'!DM35</f>
        <v>7251</v>
      </c>
      <c r="D10" s="8">
        <f t="shared" si="0"/>
        <v>3.3467647018097728E-2</v>
      </c>
      <c r="E10" s="9">
        <v>3.7732620111677211E-2</v>
      </c>
      <c r="F10" s="8">
        <v>4.5598196353325716E-2</v>
      </c>
    </row>
    <row r="11" spans="1:6" x14ac:dyDescent="0.25">
      <c r="A11" s="6" t="s">
        <v>15</v>
      </c>
      <c r="B11" s="7">
        <f>'[1]Other Source Input'!E42</f>
        <v>102969</v>
      </c>
      <c r="C11" s="7">
        <f>'[1]Progress Report Input'!DM42</f>
        <v>3421</v>
      </c>
      <c r="D11" s="8">
        <f t="shared" si="0"/>
        <v>3.3223591566393769E-2</v>
      </c>
      <c r="E11" s="9">
        <v>3.2991537884763326E-2</v>
      </c>
      <c r="F11" s="8">
        <v>3.5434837752931762E-2</v>
      </c>
    </row>
    <row r="12" spans="1:6" x14ac:dyDescent="0.25">
      <c r="A12" s="6" t="s">
        <v>16</v>
      </c>
      <c r="B12" s="7">
        <f>'[1]Other Source Input'!E24</f>
        <v>60152</v>
      </c>
      <c r="C12" s="7">
        <f>'[1]Progress Report Input'!DM24</f>
        <v>1958</v>
      </c>
      <c r="D12" s="8">
        <f t="shared" si="0"/>
        <v>3.2550871126479586E-2</v>
      </c>
      <c r="E12" s="9">
        <v>3.7647293788695829E-2</v>
      </c>
      <c r="F12" s="8">
        <v>3.4127076702604522E-2</v>
      </c>
    </row>
    <row r="13" spans="1:6" x14ac:dyDescent="0.25">
      <c r="A13" s="6" t="s">
        <v>17</v>
      </c>
      <c r="B13" s="7">
        <f>'[1]Other Source Input'!E22</f>
        <v>33995</v>
      </c>
      <c r="C13" s="7">
        <f>'[1]Progress Report Input'!DM22</f>
        <v>1010</v>
      </c>
      <c r="D13" s="8">
        <f t="shared" si="0"/>
        <v>2.9710251507574642E-2</v>
      </c>
      <c r="E13" s="9">
        <v>3.5831485587583152E-2</v>
      </c>
      <c r="F13" s="8">
        <v>4.4111527257594672E-2</v>
      </c>
    </row>
    <row r="14" spans="1:6" x14ac:dyDescent="0.25">
      <c r="A14" s="6" t="s">
        <v>18</v>
      </c>
      <c r="B14" s="7">
        <f>'[1]Other Source Input'!E7</f>
        <v>44528</v>
      </c>
      <c r="C14" s="7">
        <f>'[1]Progress Report Input'!DM7</f>
        <v>1308</v>
      </c>
      <c r="D14" s="8">
        <f t="shared" si="0"/>
        <v>2.9374775422206251E-2</v>
      </c>
      <c r="E14" s="9">
        <v>2.8520419549207768E-2</v>
      </c>
      <c r="F14" s="8">
        <v>3.308872880218354E-2</v>
      </c>
    </row>
    <row r="15" spans="1:6" x14ac:dyDescent="0.25">
      <c r="A15" s="6" t="s">
        <v>19</v>
      </c>
      <c r="B15" s="7">
        <f>'[1]Other Source Input'!E29</f>
        <v>14817</v>
      </c>
      <c r="C15" s="7">
        <f>'[1]Progress Report Input'!DM29</f>
        <v>430</v>
      </c>
      <c r="D15" s="8">
        <f t="shared" si="0"/>
        <v>2.9020719443882029E-2</v>
      </c>
      <c r="E15" s="9">
        <v>1.1488847084117173E-2</v>
      </c>
      <c r="F15" s="8">
        <v>2.8037383177570093E-2</v>
      </c>
    </row>
    <row r="16" spans="1:6" x14ac:dyDescent="0.25">
      <c r="A16" s="6" t="s">
        <v>20</v>
      </c>
      <c r="B16" s="7">
        <f>'[1]Other Source Input'!E27</f>
        <v>46092</v>
      </c>
      <c r="C16" s="7">
        <f>'[1]Progress Report Input'!DM27</f>
        <v>1249</v>
      </c>
      <c r="D16" s="8">
        <f t="shared" si="0"/>
        <v>2.7097977957129218E-2</v>
      </c>
      <c r="E16" s="9">
        <v>1.0723045865983633E-2</v>
      </c>
      <c r="F16" s="8">
        <v>2.1695652173913043E-2</v>
      </c>
    </row>
    <row r="17" spans="1:6" x14ac:dyDescent="0.25">
      <c r="A17" s="6" t="s">
        <v>21</v>
      </c>
      <c r="B17" s="7">
        <f>'[1]Other Source Input'!E40</f>
        <v>108173</v>
      </c>
      <c r="C17" s="7">
        <f>'[1]Progress Report Input'!DM40</f>
        <v>2780</v>
      </c>
      <c r="D17" s="8">
        <f t="shared" si="0"/>
        <v>2.5699573830808058E-2</v>
      </c>
      <c r="E17" s="9">
        <v>6.6529377933619044E-2</v>
      </c>
      <c r="F17" s="8">
        <v>5.4999113218642946E-2</v>
      </c>
    </row>
    <row r="18" spans="1:6" x14ac:dyDescent="0.25">
      <c r="A18" s="6" t="s">
        <v>22</v>
      </c>
      <c r="B18" s="7">
        <f>'[1]Other Source Input'!E33</f>
        <v>7957</v>
      </c>
      <c r="C18" s="7">
        <f>'[1]Progress Report Input'!DM33</f>
        <v>198</v>
      </c>
      <c r="D18" s="8">
        <f t="shared" si="0"/>
        <v>2.4883750157094382E-2</v>
      </c>
      <c r="E18" s="9">
        <v>3.626484710639373E-2</v>
      </c>
      <c r="F18" s="8">
        <v>2.4939559740424992E-2</v>
      </c>
    </row>
    <row r="19" spans="1:6" x14ac:dyDescent="0.25">
      <c r="A19" s="6" t="s">
        <v>23</v>
      </c>
      <c r="B19" s="7">
        <f>'[1]Other Source Input'!E37</f>
        <v>120873</v>
      </c>
      <c r="C19" s="7">
        <f>'[1]Progress Report Input'!DM37</f>
        <v>2892</v>
      </c>
      <c r="D19" s="8">
        <f t="shared" si="0"/>
        <v>2.3925938795264452E-2</v>
      </c>
      <c r="E19" s="9">
        <v>2.5394375706982577E-2</v>
      </c>
      <c r="F19" s="8">
        <v>2.789363050949251E-2</v>
      </c>
    </row>
    <row r="20" spans="1:6" x14ac:dyDescent="0.25">
      <c r="A20" s="6" t="s">
        <v>24</v>
      </c>
      <c r="B20" s="7">
        <f>'[1]Other Source Input'!E10</f>
        <v>5467</v>
      </c>
      <c r="C20" s="7">
        <f>'[1]Progress Report Input'!DM10</f>
        <v>129</v>
      </c>
      <c r="D20" s="8">
        <f t="shared" si="0"/>
        <v>2.3596122187671483E-2</v>
      </c>
      <c r="E20" s="9">
        <v>2.060915557176728E-2</v>
      </c>
      <c r="F20" s="8">
        <v>2.9853479853479855E-2</v>
      </c>
    </row>
    <row r="21" spans="1:6" x14ac:dyDescent="0.25">
      <c r="A21" s="6" t="s">
        <v>25</v>
      </c>
      <c r="B21" s="7">
        <f>'[1]Other Source Input'!E20</f>
        <v>696837</v>
      </c>
      <c r="C21" s="7">
        <f>'[1]Progress Report Input'!DM20</f>
        <v>16281</v>
      </c>
      <c r="D21" s="8">
        <f t="shared" si="0"/>
        <v>2.3364143982021621E-2</v>
      </c>
      <c r="E21" s="9">
        <v>2.2596790490254592E-2</v>
      </c>
      <c r="F21" s="8">
        <v>2.5882887911748375E-2</v>
      </c>
    </row>
    <row r="22" spans="1:6" x14ac:dyDescent="0.25">
      <c r="A22" s="6" t="s">
        <v>26</v>
      </c>
      <c r="B22" s="7">
        <f>'[1]Other Source Input'!E23</f>
        <v>19918</v>
      </c>
      <c r="C22" s="7">
        <f>'[1]Progress Report Input'!DM23</f>
        <v>415</v>
      </c>
      <c r="D22" s="8">
        <f t="shared" si="0"/>
        <v>2.0835425243498344E-2</v>
      </c>
      <c r="E22" s="9">
        <v>2.8696571514876906E-2</v>
      </c>
      <c r="F22" s="8">
        <v>2.548740861088546E-2</v>
      </c>
    </row>
    <row r="23" spans="1:6" x14ac:dyDescent="0.25">
      <c r="A23" s="6" t="s">
        <v>27</v>
      </c>
      <c r="B23" s="7">
        <f>'[1]Other Source Input'!E4</f>
        <v>12979</v>
      </c>
      <c r="C23" s="7">
        <f>'[1]Progress Report Input'!DM4</f>
        <v>265</v>
      </c>
      <c r="D23" s="8">
        <f t="shared" si="0"/>
        <v>2.0417597657754836E-2</v>
      </c>
      <c r="E23" s="9">
        <v>2.0478081445145215E-2</v>
      </c>
      <c r="F23" s="8">
        <v>1.1659541391371939E-2</v>
      </c>
    </row>
    <row r="24" spans="1:6" x14ac:dyDescent="0.25">
      <c r="A24" s="6" t="s">
        <v>28</v>
      </c>
      <c r="B24" s="7">
        <f>'[1]Other Source Input'!E9</f>
        <v>176842</v>
      </c>
      <c r="C24" s="7">
        <f>'[1]Progress Report Input'!DM9</f>
        <v>3603</v>
      </c>
      <c r="D24" s="8">
        <f t="shared" si="0"/>
        <v>2.0374119270309091E-2</v>
      </c>
      <c r="E24" s="9">
        <v>2.0143794291732974E-2</v>
      </c>
      <c r="F24" s="8">
        <v>2.1665850187790141E-2</v>
      </c>
    </row>
    <row r="25" spans="1:6" x14ac:dyDescent="0.25">
      <c r="A25" s="6" t="s">
        <v>29</v>
      </c>
      <c r="B25" s="7">
        <f>'[1]Other Source Input'!E12</f>
        <v>26802</v>
      </c>
      <c r="C25" s="7">
        <f>'[1]Progress Report Input'!DM12</f>
        <v>543</v>
      </c>
      <c r="D25" s="8">
        <f t="shared" si="0"/>
        <v>2.025968211327513E-2</v>
      </c>
      <c r="E25" s="9">
        <v>1.7518083182640146E-2</v>
      </c>
      <c r="F25" s="8">
        <v>1.7671873218561167E-2</v>
      </c>
    </row>
    <row r="26" spans="1:6" x14ac:dyDescent="0.25">
      <c r="A26" s="6" t="s">
        <v>30</v>
      </c>
      <c r="B26" s="7">
        <f>'[1]Other Source Input'!E21</f>
        <v>116520</v>
      </c>
      <c r="C26" s="7">
        <f>'[1]Progress Report Input'!DM21</f>
        <v>2341</v>
      </c>
      <c r="D26" s="8">
        <f t="shared" si="0"/>
        <v>2.0090971507037418E-2</v>
      </c>
      <c r="E26" s="9">
        <v>2.2954942849513767E-2</v>
      </c>
      <c r="F26" s="8">
        <v>2.6627398328208238E-2</v>
      </c>
    </row>
    <row r="27" spans="1:6" x14ac:dyDescent="0.25">
      <c r="A27" s="6" t="s">
        <v>31</v>
      </c>
      <c r="B27" s="7">
        <f>'[1]Other Source Input'!E34</f>
        <v>302583</v>
      </c>
      <c r="C27" s="7">
        <f>'[1]Progress Report Input'!DM34</f>
        <v>5459</v>
      </c>
      <c r="D27" s="8">
        <f t="shared" si="0"/>
        <v>1.8041330808406288E-2</v>
      </c>
      <c r="E27" s="9">
        <v>1.465114885513972E-2</v>
      </c>
      <c r="F27" s="8">
        <v>1.519994365422476E-2</v>
      </c>
    </row>
    <row r="28" spans="1:6" x14ac:dyDescent="0.25">
      <c r="A28" s="6" t="s">
        <v>32</v>
      </c>
      <c r="B28" s="7">
        <f>'[1]Other Source Input'!E38</f>
        <v>4125</v>
      </c>
      <c r="C28" s="7">
        <f>'[1]Progress Report Input'!DM38</f>
        <v>70</v>
      </c>
      <c r="D28" s="8">
        <f t="shared" si="0"/>
        <v>1.6969696969696971E-2</v>
      </c>
      <c r="E28" s="9">
        <v>1.1969021356489086E-2</v>
      </c>
      <c r="F28" s="8">
        <v>1.6216216216216217E-2</v>
      </c>
    </row>
    <row r="29" spans="1:6" x14ac:dyDescent="0.25">
      <c r="A29" s="6" t="s">
        <v>33</v>
      </c>
      <c r="B29" s="7">
        <f>'[1]Other Source Input'!E32</f>
        <v>66710</v>
      </c>
      <c r="C29" s="7">
        <f>'[1]Progress Report Input'!DM32</f>
        <v>1098</v>
      </c>
      <c r="D29" s="8">
        <f t="shared" si="0"/>
        <v>1.6459301454054866E-2</v>
      </c>
      <c r="E29" s="9">
        <v>1.6036006497861369E-2</v>
      </c>
      <c r="F29" s="8">
        <v>1.5346608773768528E-2</v>
      </c>
    </row>
    <row r="30" spans="1:6" x14ac:dyDescent="0.25">
      <c r="A30" s="6" t="s">
        <v>34</v>
      </c>
      <c r="B30" s="7">
        <f>'[1]Other Source Input'!E30</f>
        <v>323606</v>
      </c>
      <c r="C30" s="7">
        <f>'[1]Progress Report Input'!DM30</f>
        <v>5325</v>
      </c>
      <c r="D30" s="8">
        <f t="shared" si="0"/>
        <v>1.6455195515534322E-2</v>
      </c>
      <c r="E30" s="9">
        <v>1.8320800447455099E-2</v>
      </c>
      <c r="F30" s="8">
        <v>1.9537018247662456E-2</v>
      </c>
    </row>
    <row r="31" spans="1:6" x14ac:dyDescent="0.25">
      <c r="A31" s="6" t="s">
        <v>35</v>
      </c>
      <c r="B31" s="7">
        <f>'[1]Other Source Input'!E31</f>
        <v>17003</v>
      </c>
      <c r="C31" s="7">
        <f>'[1]Progress Report Input'!DM31</f>
        <v>253</v>
      </c>
      <c r="D31" s="8">
        <f t="shared" si="0"/>
        <v>1.4879727106981121E-2</v>
      </c>
      <c r="E31" s="9">
        <v>1.842212994911983E-2</v>
      </c>
      <c r="F31" s="8">
        <v>2.1978669495020919E-2</v>
      </c>
    </row>
    <row r="32" spans="1:6" x14ac:dyDescent="0.25">
      <c r="A32" s="6" t="s">
        <v>36</v>
      </c>
      <c r="B32" s="7">
        <f>'[1]Other Source Input'!E28</f>
        <v>32595</v>
      </c>
      <c r="C32" s="7">
        <f>'[1]Progress Report Input'!DM28</f>
        <v>476</v>
      </c>
      <c r="D32" s="8">
        <f t="shared" si="0"/>
        <v>1.4603466789384874E-2</v>
      </c>
      <c r="E32" s="9">
        <v>1.279887050735091E-2</v>
      </c>
      <c r="F32" s="8">
        <v>1.5521268748463241E-2</v>
      </c>
    </row>
    <row r="33" spans="1:6" x14ac:dyDescent="0.25">
      <c r="A33" s="6" t="s">
        <v>37</v>
      </c>
      <c r="B33" s="7">
        <f>'[1]Other Source Input'!E25</f>
        <v>16974</v>
      </c>
      <c r="C33" s="7">
        <f>'[1]Progress Report Input'!DM25</f>
        <v>246</v>
      </c>
      <c r="D33" s="8">
        <f t="shared" si="0"/>
        <v>1.4492753623188406E-2</v>
      </c>
      <c r="E33" s="9">
        <v>9.8131390292631338E-3</v>
      </c>
      <c r="F33" s="8">
        <v>1.004641325421538E-2</v>
      </c>
    </row>
    <row r="34" spans="1:6" x14ac:dyDescent="0.25">
      <c r="A34" s="6" t="s">
        <v>38</v>
      </c>
      <c r="B34" s="7">
        <f>'[1]Other Source Input'!E19</f>
        <v>29843</v>
      </c>
      <c r="C34" s="7">
        <f>'[1]Progress Report Input'!DM19</f>
        <v>393</v>
      </c>
      <c r="D34" s="8">
        <f t="shared" si="0"/>
        <v>1.3168917334048185E-2</v>
      </c>
      <c r="E34" s="9">
        <v>1.5271018627286458E-2</v>
      </c>
      <c r="F34" s="8">
        <v>2.4526909139712789E-2</v>
      </c>
    </row>
    <row r="35" spans="1:6" x14ac:dyDescent="0.25">
      <c r="A35" s="6" t="s">
        <v>39</v>
      </c>
      <c r="B35" s="7">
        <f>'[1]Other Source Input'!E8</f>
        <v>47472</v>
      </c>
      <c r="C35" s="7">
        <f>'[1]Progress Report Input'!DM8</f>
        <v>625</v>
      </c>
      <c r="D35" s="8">
        <f t="shared" si="0"/>
        <v>1.3165655544320863E-2</v>
      </c>
      <c r="E35" s="9">
        <v>1.314471707561342E-2</v>
      </c>
      <c r="F35" s="8">
        <v>1.1408274132887589E-2</v>
      </c>
    </row>
    <row r="36" spans="1:6" x14ac:dyDescent="0.25">
      <c r="A36" s="6" t="s">
        <v>40</v>
      </c>
      <c r="B36" s="7">
        <f>'[1]Other Source Input'!E17</f>
        <v>58135</v>
      </c>
      <c r="C36" s="7">
        <f>'[1]Progress Report Input'!DM17</f>
        <v>756</v>
      </c>
      <c r="D36" s="8">
        <f t="shared" si="0"/>
        <v>1.300421432871764E-2</v>
      </c>
      <c r="E36" s="9">
        <v>3.4257860771660029E-2</v>
      </c>
      <c r="F36" s="8">
        <v>1.095021849027504E-2</v>
      </c>
    </row>
    <row r="37" spans="1:6" x14ac:dyDescent="0.25">
      <c r="A37" s="6" t="s">
        <v>41</v>
      </c>
      <c r="B37" s="7">
        <f>'[1]Other Source Input'!E13</f>
        <v>8843</v>
      </c>
      <c r="C37" s="7">
        <f>'[1]Progress Report Input'!DM13</f>
        <v>107</v>
      </c>
      <c r="D37" s="8">
        <f t="shared" si="0"/>
        <v>1.2099966074861473E-2</v>
      </c>
      <c r="E37" s="9">
        <v>1.0572987721691678E-2</v>
      </c>
      <c r="F37" s="8">
        <v>1.2163237467318405E-2</v>
      </c>
    </row>
    <row r="38" spans="1:6" x14ac:dyDescent="0.25">
      <c r="A38" s="6" t="s">
        <v>42</v>
      </c>
      <c r="B38" s="7">
        <f>'[1]Other Source Input'!E5</f>
        <v>12256</v>
      </c>
      <c r="C38" s="7">
        <f>'[1]Progress Report Input'!DM5</f>
        <v>127</v>
      </c>
      <c r="D38" s="8">
        <f t="shared" si="0"/>
        <v>1.0362271540469974E-2</v>
      </c>
      <c r="E38" s="9">
        <v>1.4203089538033531E-2</v>
      </c>
      <c r="F38" s="8">
        <v>2.0352676143867009E-2</v>
      </c>
    </row>
    <row r="39" spans="1:6" x14ac:dyDescent="0.25">
      <c r="A39" s="6" t="s">
        <v>43</v>
      </c>
      <c r="B39" s="7">
        <f>'[1]Other Source Input'!E41</f>
        <v>35049</v>
      </c>
      <c r="C39" s="7">
        <f>'[1]Progress Report Input'!DM41</f>
        <v>362</v>
      </c>
      <c r="D39" s="8">
        <f t="shared" si="0"/>
        <v>1.032839738651602E-2</v>
      </c>
      <c r="E39" s="9">
        <v>1.8282831146007539E-2</v>
      </c>
      <c r="F39" s="8">
        <v>1.2745290699306589E-2</v>
      </c>
    </row>
    <row r="40" spans="1:6" ht="12.75" customHeight="1" x14ac:dyDescent="0.25">
      <c r="A40" s="6" t="s">
        <v>44</v>
      </c>
      <c r="B40" s="7">
        <f>'[1]Other Source Input'!E36</f>
        <v>40376</v>
      </c>
      <c r="C40" s="7">
        <f>'[1]Progress Report Input'!DM36</f>
        <v>395</v>
      </c>
      <c r="D40" s="8">
        <f t="shared" si="0"/>
        <v>9.7830394293639787E-3</v>
      </c>
      <c r="E40" s="9">
        <v>1.1403160091424029E-2</v>
      </c>
      <c r="F40" s="8">
        <v>1.1241543971348985E-2</v>
      </c>
    </row>
    <row r="41" spans="1:6" x14ac:dyDescent="0.25">
      <c r="A41" s="6" t="s">
        <v>45</v>
      </c>
      <c r="B41" s="7">
        <f>'[1]Other Source Input'!E26</f>
        <v>51799</v>
      </c>
      <c r="C41" s="7">
        <f>'[1]Progress Report Input'!DM26</f>
        <v>426</v>
      </c>
      <c r="D41" s="8">
        <f t="shared" si="0"/>
        <v>8.2240969902893871E-3</v>
      </c>
      <c r="E41" s="9">
        <v>1.5224018832246363E-2</v>
      </c>
      <c r="F41" s="8">
        <v>2.3309125233572845E-2</v>
      </c>
    </row>
    <row r="42" spans="1:6" ht="13.8" thickBot="1" x14ac:dyDescent="0.3">
      <c r="A42" s="10" t="s">
        <v>46</v>
      </c>
      <c r="B42" s="11">
        <f>'[1]Other Source Input'!E15</f>
        <v>3746</v>
      </c>
      <c r="C42" s="11">
        <f>'[1]Progress Report Input'!DM15</f>
        <v>24</v>
      </c>
      <c r="D42" s="12">
        <f t="shared" si="0"/>
        <v>6.4068339562199676E-3</v>
      </c>
      <c r="E42" s="13">
        <v>3.475006682705159E-3</v>
      </c>
      <c r="F42" s="12">
        <v>3.2400589101620031E-3</v>
      </c>
    </row>
    <row r="43" spans="1:6" ht="13.8" thickBot="1" x14ac:dyDescent="0.3">
      <c r="A43" s="30" t="s">
        <v>47</v>
      </c>
      <c r="B43" s="31">
        <f>SUM(B4:B42)</f>
        <v>3150243</v>
      </c>
      <c r="C43" s="32">
        <f>SUM(C4:C42)</f>
        <v>77601</v>
      </c>
      <c r="D43" s="33"/>
      <c r="E43" s="34"/>
      <c r="F43" s="35"/>
    </row>
    <row r="44" spans="1:6" ht="13.8" thickBot="1" x14ac:dyDescent="0.3">
      <c r="A44" s="30" t="s">
        <v>48</v>
      </c>
      <c r="B44" s="31"/>
      <c r="C44" s="31"/>
      <c r="D44" s="33">
        <f>AVERAGE(D4:D42)</f>
        <v>2.4632859247228373E-2</v>
      </c>
      <c r="E44" s="33">
        <f>AVERAGE(E4:E42)</f>
        <v>2.5470472321514968E-2</v>
      </c>
      <c r="F44" s="36">
        <f>AVERAGE(F4:F42)</f>
        <v>2.7264734866916093E-2</v>
      </c>
    </row>
    <row r="45" spans="1:6" ht="13.8" thickBot="1" x14ac:dyDescent="0.3">
      <c r="A45" s="30" t="s">
        <v>49</v>
      </c>
      <c r="B45" s="31"/>
      <c r="C45" s="31"/>
      <c r="D45" s="33">
        <f>MEDIAN(D4:D42)</f>
        <v>2.0417597657754836E-2</v>
      </c>
      <c r="E45" s="33">
        <f>MEDIAN(E4:E42)</f>
        <v>2.0478081445145215E-2</v>
      </c>
      <c r="F45" s="37">
        <f>MEDIAN(F4:F42)</f>
        <v>2.4526909139712789E-2</v>
      </c>
    </row>
    <row r="46" spans="1:6" s="17" customFormat="1" ht="12.75" customHeight="1" x14ac:dyDescent="0.2">
      <c r="A46" s="14" t="s">
        <v>50</v>
      </c>
      <c r="B46" s="15"/>
      <c r="C46" s="15"/>
      <c r="D46" s="15"/>
      <c r="E46" s="15"/>
      <c r="F46" s="16"/>
    </row>
    <row r="47" spans="1:6" s="19" customFormat="1" ht="12.75" customHeight="1" x14ac:dyDescent="0.2">
      <c r="A47" s="14" t="s">
        <v>51</v>
      </c>
      <c r="B47" s="18"/>
      <c r="C47" s="18"/>
      <c r="D47" s="18"/>
    </row>
    <row r="48" spans="1:6" x14ac:dyDescent="0.25">
      <c r="A48" s="20"/>
    </row>
  </sheetData>
  <mergeCells count="2">
    <mergeCell ref="E1:F1"/>
    <mergeCell ref="E2:F2"/>
  </mergeCells>
  <printOptions horizontalCentered="1"/>
  <pageMargins left="0.5" right="0.5" top="1.5" bottom="0.25" header="0.5" footer="0.5"/>
  <pageSetup orientation="portrait" horizontalDpi="1200" verticalDpi="1200" r:id="rId1"/>
  <headerFooter alignWithMargins="0">
    <oddHeader xml:space="preserve">&amp;C&amp;"Arial,Bold"&amp;18 2020 NEW CONSTRUCTION
&amp;"Arial,Bold Italic"&amp;12Sorted by 2020 NC Parcels as % of County Real Property Parcels 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2021-07-02T17:08:27Z</dcterms:created>
  <dcterms:modified xsi:type="dcterms:W3CDTF">2021-07-29T15:30:05Z</dcterms:modified>
</cp:coreProperties>
</file>