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11640" activeTab="0"/>
  </bookViews>
  <sheets>
    <sheet name="Spirits Tax 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<sst xmlns="http://schemas.openxmlformats.org/spreadsheetml/2006/main" count="27" uniqueCount="17">
  <si>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Spirits Sales Tax</t>
  </si>
  <si>
    <t>Spirits Liter Tax</t>
  </si>
  <si>
    <t>Consumer</t>
  </si>
  <si>
    <t>Selling to a…</t>
  </si>
  <si>
    <t>(20.5%)</t>
  </si>
  <si>
    <t>($3.7708 per liter)</t>
  </si>
  <si>
    <t>(13.7%)</t>
  </si>
  <si>
    <t>($2.4408 per liter)</t>
  </si>
  <si>
    <r>
      <t xml:space="preserve">Enter Volume in </t>
    </r>
    <r>
      <rPr>
        <b/>
        <u val="single"/>
        <sz val="12"/>
        <color indexed="8"/>
        <rFont val="Calibri"/>
        <family val="2"/>
      </rPr>
      <t>Liters</t>
    </r>
  </si>
  <si>
    <r>
      <t xml:space="preserve">Enter Selling Price </t>
    </r>
    <r>
      <rPr>
        <b/>
        <u val="single"/>
        <sz val="12"/>
        <color indexed="8"/>
        <rFont val="Calibri"/>
        <family val="2"/>
      </rPr>
      <t>Including</t>
    </r>
    <r>
      <rPr>
        <sz val="12"/>
        <color indexed="8"/>
        <rFont val="Calibri"/>
        <family val="2"/>
      </rPr>
      <t xml:space="preserve"> Taxes</t>
    </r>
  </si>
  <si>
    <t>Spirits Tax Calculator</t>
  </si>
  <si>
    <r>
      <t xml:space="preserve">Gross Selling Price </t>
    </r>
    <r>
      <rPr>
        <b/>
        <u val="single"/>
        <sz val="12"/>
        <color indexed="8"/>
        <rFont val="Calibri"/>
        <family val="2"/>
      </rPr>
      <t>Before</t>
    </r>
    <r>
      <rPr>
        <b/>
        <sz val="12"/>
        <color indexed="8"/>
        <rFont val="Calibri"/>
        <family val="2"/>
      </rPr>
      <t xml:space="preserve"> Taxes</t>
    </r>
  </si>
  <si>
    <r>
      <rPr>
        <b/>
        <sz val="12"/>
        <color indexed="8"/>
        <rFont val="Calibri"/>
        <family val="2"/>
      </rPr>
      <t>Calculator A</t>
    </r>
    <r>
      <rPr>
        <sz val="12"/>
        <color indexed="8"/>
        <rFont val="Calibri"/>
        <family val="2"/>
      </rPr>
      <t xml:space="preserve"> (Use This Calculator to Calculate Selling Price </t>
    </r>
    <r>
      <rPr>
        <u val="single"/>
        <sz val="12"/>
        <color indexed="8"/>
        <rFont val="Calibri"/>
        <family val="2"/>
      </rPr>
      <t>Including</t>
    </r>
    <r>
      <rPr>
        <sz val="12"/>
        <color indexed="8"/>
        <rFont val="Calibri"/>
        <family val="2"/>
      </rPr>
      <t xml:space="preserve"> Taxes)</t>
    </r>
  </si>
  <si>
    <r>
      <t xml:space="preserve">Selling Price </t>
    </r>
    <r>
      <rPr>
        <b/>
        <u val="single"/>
        <sz val="12"/>
        <color indexed="8"/>
        <rFont val="Calibri"/>
        <family val="2"/>
      </rPr>
      <t>Including</t>
    </r>
    <r>
      <rPr>
        <b/>
        <sz val="12"/>
        <color indexed="8"/>
        <rFont val="Calibri"/>
        <family val="2"/>
      </rPr>
      <t xml:space="preserve"> Taxes</t>
    </r>
  </si>
  <si>
    <r>
      <t xml:space="preserve">Enter Gross Selling Price </t>
    </r>
    <r>
      <rPr>
        <b/>
        <u val="single"/>
        <sz val="12"/>
        <color indexed="8"/>
        <rFont val="Calibri"/>
        <family val="2"/>
      </rPr>
      <t>Before</t>
    </r>
    <r>
      <rPr>
        <sz val="12"/>
        <color indexed="8"/>
        <rFont val="Calibri"/>
        <family val="2"/>
      </rPr>
      <t xml:space="preserve"> Taxes</t>
    </r>
  </si>
  <si>
    <r>
      <rPr>
        <b/>
        <sz val="12"/>
        <color indexed="8"/>
        <rFont val="Calibri"/>
        <family val="2"/>
      </rPr>
      <t>Calculator B</t>
    </r>
    <r>
      <rPr>
        <sz val="12"/>
        <color indexed="8"/>
        <rFont val="Calibri"/>
        <family val="2"/>
      </rPr>
      <t xml:space="preserve"> (Use This Calculator to Calculate Selling Price </t>
    </r>
    <r>
      <rPr>
        <u val="single"/>
        <sz val="12"/>
        <color indexed="8"/>
        <rFont val="Calibri"/>
        <family val="2"/>
      </rPr>
      <t>Before</t>
    </r>
    <r>
      <rPr>
        <sz val="12"/>
        <color indexed="8"/>
        <rFont val="Calibri"/>
        <family val="2"/>
      </rPr>
      <t xml:space="preserve"> Taxes)</t>
    </r>
  </si>
  <si>
    <t>On-Premises Licensee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</si>
</sst>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00"/>
    <numFmt numFmtId="16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u val="single"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44" fillId="8" borderId="10" xfId="0" applyNumberFormat="1" applyFont="1" applyFill="1" applyBorder="1" applyAlignment="1">
      <alignment/>
    </xf>
    <xf numFmtId="49" fontId="44" fillId="8" borderId="11" xfId="57" applyNumberFormat="1" applyFont="1" applyFill="1" applyBorder="1" applyAlignment="1">
      <alignment/>
    </xf>
    <xf numFmtId="0" fontId="44" fillId="8" borderId="12" xfId="0" applyFont="1" applyFill="1" applyBorder="1" applyAlignment="1">
      <alignment/>
    </xf>
    <xf numFmtId="8" fontId="44" fillId="8" borderId="10" xfId="0" applyNumberFormat="1" applyFont="1" applyFill="1" applyBorder="1" applyAlignment="1">
      <alignment/>
    </xf>
    <xf numFmtId="49" fontId="44" fillId="8" borderId="11" xfId="0" applyNumberFormat="1" applyFont="1" applyFill="1" applyBorder="1" applyAlignment="1">
      <alignment/>
    </xf>
    <xf numFmtId="164" fontId="43" fillId="33" borderId="13" xfId="0" applyNumberFormat="1" applyFont="1" applyFill="1" applyBorder="1" applyAlignment="1">
      <alignment/>
    </xf>
    <xf numFmtId="0" fontId="44" fillId="8" borderId="14" xfId="0" applyFont="1" applyFill="1" applyBorder="1" applyAlignment="1">
      <alignment/>
    </xf>
    <xf numFmtId="0" fontId="44" fillId="8" borderId="15" xfId="0" applyFont="1" applyFill="1" applyBorder="1" applyAlignment="1">
      <alignment/>
    </xf>
    <xf numFmtId="0" fontId="44" fillId="16" borderId="16" xfId="0" applyFont="1" applyFill="1" applyBorder="1" applyAlignment="1">
      <alignment/>
    </xf>
    <xf numFmtId="165" fontId="44" fillId="0" borderId="0" xfId="57" applyNumberFormat="1" applyFont="1" applyAlignment="1">
      <alignment/>
    </xf>
    <xf numFmtId="49" fontId="44" fillId="8" borderId="17" xfId="0" applyNumberFormat="1" applyFont="1" applyFill="1" applyBorder="1" applyAlignment="1">
      <alignment/>
    </xf>
    <xf numFmtId="8" fontId="44" fillId="8" borderId="17" xfId="0" applyNumberFormat="1" applyFont="1" applyFill="1" applyBorder="1" applyAlignment="1">
      <alignment/>
    </xf>
    <xf numFmtId="0" fontId="43" fillId="8" borderId="18" xfId="0" applyFont="1" applyFill="1" applyBorder="1" applyAlignment="1">
      <alignment/>
    </xf>
    <xf numFmtId="0" fontId="44" fillId="8" borderId="19" xfId="0" applyFont="1" applyFill="1" applyBorder="1" applyAlignment="1">
      <alignment/>
    </xf>
    <xf numFmtId="43" fontId="44" fillId="0" borderId="0" xfId="42" applyFont="1" applyAlignment="1">
      <alignment/>
    </xf>
    <xf numFmtId="43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166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34" borderId="2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164" fontId="44" fillId="34" borderId="0" xfId="0" applyNumberFormat="1" applyFont="1" applyFill="1" applyBorder="1" applyAlignment="1">
      <alignment/>
    </xf>
    <xf numFmtId="164" fontId="44" fillId="34" borderId="21" xfId="0" applyNumberFormat="1" applyFont="1" applyFill="1" applyBorder="1" applyAlignment="1">
      <alignment/>
    </xf>
    <xf numFmtId="0" fontId="44" fillId="34" borderId="21" xfId="0" applyFont="1" applyFill="1" applyBorder="1" applyAlignment="1">
      <alignment/>
    </xf>
    <xf numFmtId="0" fontId="44" fillId="8" borderId="22" xfId="0" applyFont="1" applyFill="1" applyBorder="1" applyAlignment="1">
      <alignment/>
    </xf>
    <xf numFmtId="0" fontId="43" fillId="8" borderId="16" xfId="0" applyFont="1" applyFill="1" applyBorder="1" applyAlignment="1">
      <alignment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3" fillId="8" borderId="24" xfId="0" applyFont="1" applyFill="1" applyBorder="1" applyAlignment="1">
      <alignment/>
    </xf>
    <xf numFmtId="0" fontId="45" fillId="0" borderId="0" xfId="0" applyFont="1" applyAlignment="1">
      <alignment/>
    </xf>
    <xf numFmtId="0" fontId="44" fillId="16" borderId="25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164" fontId="43" fillId="35" borderId="0" xfId="0" applyNumberFormat="1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7" fontId="44" fillId="0" borderId="0" xfId="0" applyNumberFormat="1" applyFont="1" applyAlignment="1">
      <alignment/>
    </xf>
    <xf numFmtId="167" fontId="44" fillId="0" borderId="0" xfId="44" applyNumberFormat="1" applyFont="1" applyAlignment="1">
      <alignment/>
    </xf>
    <xf numFmtId="166" fontId="43" fillId="33" borderId="26" xfId="0" applyNumberFormat="1" applyFont="1" applyFill="1" applyBorder="1" applyAlignment="1">
      <alignment/>
    </xf>
    <xf numFmtId="164" fontId="44" fillId="0" borderId="27" xfId="0" applyNumberFormat="1" applyFont="1" applyBorder="1" applyAlignment="1" applyProtection="1">
      <alignment/>
      <protection locked="0"/>
    </xf>
    <xf numFmtId="0" fontId="44" fillId="0" borderId="28" xfId="0" applyFont="1" applyBorder="1" applyAlignment="1" applyProtection="1">
      <alignment/>
      <protection locked="0"/>
    </xf>
    <xf numFmtId="0" fontId="44" fillId="33" borderId="29" xfId="0" applyFont="1" applyFill="1" applyBorder="1" applyAlignment="1">
      <alignment horizontal="left"/>
    </xf>
    <xf numFmtId="0" fontId="44" fillId="33" borderId="30" xfId="0" applyFont="1" applyFill="1" applyBorder="1" applyAlignment="1">
      <alignment horizontal="left"/>
    </xf>
    <xf numFmtId="0" fontId="44" fillId="33" borderId="31" xfId="0" applyFont="1" applyFill="1" applyBorder="1" applyAlignment="1">
      <alignment horizontal="left"/>
    </xf>
    <xf numFmtId="0" fontId="44" fillId="33" borderId="32" xfId="0" applyFont="1" applyFill="1" applyBorder="1" applyAlignment="1">
      <alignment horizontal="left"/>
    </xf>
    <xf numFmtId="0" fontId="44" fillId="33" borderId="33" xfId="0" applyFont="1" applyFill="1" applyBorder="1" applyAlignment="1">
      <alignment horizontal="left"/>
    </xf>
    <xf numFmtId="0" fontId="44" fillId="33" borderId="34" xfId="0" applyFont="1" applyFill="1" applyBorder="1" applyAlignment="1">
      <alignment horizontal="left"/>
    </xf>
    <xf numFmtId="0" fontId="43" fillId="8" borderId="10" xfId="0" applyFont="1" applyFill="1" applyBorder="1" applyAlignment="1">
      <alignment horizontal="left"/>
    </xf>
    <xf numFmtId="0" fontId="43" fillId="8" borderId="28" xfId="0" applyFont="1" applyFill="1" applyBorder="1" applyAlignment="1">
      <alignment horizontal="left"/>
    </xf>
    <xf numFmtId="0" fontId="43" fillId="8" borderId="35" xfId="0" applyFont="1" applyFill="1" applyBorder="1" applyAlignment="1">
      <alignment horizontal="left"/>
    </xf>
    <xf numFmtId="0" fontId="43" fillId="8" borderId="36" xfId="0" applyFont="1" applyFill="1" applyBorder="1" applyAlignment="1">
      <alignment horizontal="left"/>
    </xf>
    <xf numFmtId="0" fontId="43" fillId="8" borderId="37" xfId="0" applyFont="1" applyFill="1" applyBorder="1" applyAlignment="1">
      <alignment horizontal="left"/>
    </xf>
    <xf numFmtId="0" fontId="43" fillId="8" borderId="3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47</xdr:row>
      <xdr:rowOff>95250</xdr:rowOff>
    </xdr:from>
    <xdr:to>
      <xdr:col>0</xdr:col>
      <xdr:colOff>1971675</xdr:colOff>
      <xdr:row>47</xdr:row>
      <xdr:rowOff>95250</xdr:rowOff>
    </xdr:to>
    <xdr:sp>
      <xdr:nvSpPr>
        <xdr:cNvPr id="1" name="Straight Arrow Connector 1"/>
        <xdr:cNvSpPr>
          <a:spLocks/>
        </xdr:cNvSpPr>
      </xdr:nvSpPr>
      <xdr:spPr>
        <a:xfrm>
          <a:off x="876300" y="9715500"/>
          <a:ext cx="1095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885825</xdr:colOff>
      <xdr:row>37</xdr:row>
      <xdr:rowOff>95250</xdr:rowOff>
    </xdr:from>
    <xdr:to>
      <xdr:col>0</xdr:col>
      <xdr:colOff>1981200</xdr:colOff>
      <xdr:row>37</xdr:row>
      <xdr:rowOff>95250</xdr:rowOff>
    </xdr:to>
    <xdr:sp>
      <xdr:nvSpPr>
        <xdr:cNvPr id="2" name="Straight Arrow Connector 2"/>
        <xdr:cNvSpPr>
          <a:spLocks/>
        </xdr:cNvSpPr>
      </xdr:nvSpPr>
      <xdr:spPr>
        <a:xfrm>
          <a:off x="885825" y="7696200"/>
          <a:ext cx="1095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800100</xdr:colOff>
      <xdr:row>0</xdr:row>
      <xdr:rowOff>57150</xdr:rowOff>
    </xdr:from>
    <xdr:to>
      <xdr:col>4</xdr:col>
      <xdr:colOff>628650</xdr:colOff>
      <xdr:row>2</xdr:row>
      <xdr:rowOff>171450</xdr:rowOff>
    </xdr:to>
    <xdr:pic>
      <xdr:nvPicPr>
        <xdr:cNvPr id="3" name="Picture 5" descr="H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1971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</xdr:row>
      <xdr:rowOff>28575</xdr:rowOff>
    </xdr:from>
    <xdr:to>
      <xdr:col>4</xdr:col>
      <xdr:colOff>1114425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350" y="819150"/>
          <a:ext cx="6534150" cy="577215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Excel worksheet can be used to help calculate the spirits sales tax (SST) and spirits liter tax (SLT) on the sale of spirits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their original package.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this worksheet to calculate: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"shelf" price of spirits that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SST and SLT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Calculator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 You can use this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calculator if you know your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"taxable" selling price and need to calculate the SST and SLT to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determine your "shelf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price that would include the SST and SLT.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•   The selling price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before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SST and SLT (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Calculator 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 You can use this calculator if you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know what price you want to sell your spirits for including the SST and SLT (your shelf price)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in order to calculate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SST and SLT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determine the selling price before the SST and SLT.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•   Both calculators can be used to calculate the appropriate taxes when selling to either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consumer or an on-premises licensee (bar, restaurant, tavern, etc.).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Each seller of spirits must collect and remit the spirits taxes due on sales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of spirits  in their original container to the general public and to "on-premises" licensees (restaurants, bars, taverns, etc.). 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While this worksheet  can be used to help determine the spirits sales tax and the spirits liter tax,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 seller  is liable for any underpayment of these taxes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occurring for whatever reason(s).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Documenting spirits taxes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Spirits sellers must do one of the following to document their  spirits sales: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Itemize the spirits taxes on receipts given to purchasers.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Itemize the spirits taxes  on shelf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tags 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 price list in order to document that their shelf price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the applicable taxes. Your price list must be made available to the general public and kept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as documentation in case of an audit by the Department of Revenue.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do not maintain a price list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itemize the spirits taxes on the purchaser's receipt or shelf tags,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 shelf price will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considered to include the applicable spirits taxes, and the spirits sales tax will be due on top of your shelf price.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Converting milliliters (mL) to liters: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calculate the SLT, both calculators require you to enter volume in liters.  To convert milliliters (mL) to liters simply divide your total mL by 1,000 (e.g. 750ml / 1,000 = .75 liters).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zoomScalePageLayoutView="0" workbookViewId="0" topLeftCell="A1">
      <selection activeCell="B35" sqref="B35"/>
    </sheetView>
  </sheetViews>
  <sheetFormatPr defaultColWidth="9.140625" defaultRowHeight="15"/>
  <cols>
    <col min="1" max="1" width="36.28125" style="2" customWidth="1"/>
    <col min="2" max="2" width="14.8515625" style="2" bestFit="1" customWidth="1"/>
    <col min="3" max="3" width="17.28125" style="2" customWidth="1"/>
    <col min="4" max="4" width="14.8515625" style="2" bestFit="1" customWidth="1"/>
    <col min="5" max="5" width="17.421875" style="2" customWidth="1"/>
    <col min="6" max="6" width="14.57421875" style="2" customWidth="1"/>
    <col min="7" max="7" width="10.00390625" style="2" customWidth="1"/>
    <col min="8" max="8" width="9.8515625" style="2" customWidth="1"/>
    <col min="9" max="9" width="15.28125" style="2" customWidth="1"/>
    <col min="10" max="16384" width="9.140625" style="2" customWidth="1"/>
  </cols>
  <sheetData>
    <row r="1" ht="30.75" customHeight="1">
      <c r="A1" s="35" t="s">
        <v>10</v>
      </c>
    </row>
    <row r="2" ht="15.75">
      <c r="A2" s="1"/>
    </row>
    <row r="3" spans="1:5" ht="15.75">
      <c r="A3" s="30"/>
      <c r="B3" s="30"/>
      <c r="C3" s="30"/>
      <c r="D3" s="30"/>
      <c r="E3" s="30"/>
    </row>
    <row r="4" spans="1:5" ht="15.75">
      <c r="A4" s="30"/>
      <c r="B4" s="30"/>
      <c r="C4" s="30"/>
      <c r="D4" s="30"/>
      <c r="E4" s="30"/>
    </row>
    <row r="5" spans="1:5" ht="15.75">
      <c r="A5" s="30"/>
      <c r="B5" s="30"/>
      <c r="C5" s="30"/>
      <c r="D5" s="30"/>
      <c r="E5" s="30"/>
    </row>
    <row r="6" spans="1:5" ht="15.75">
      <c r="A6" s="30"/>
      <c r="B6" s="30"/>
      <c r="C6" s="30"/>
      <c r="D6" s="30"/>
      <c r="E6" s="30"/>
    </row>
    <row r="7" spans="1:5" ht="15.75">
      <c r="A7" s="30"/>
      <c r="B7" s="30"/>
      <c r="C7" s="30"/>
      <c r="D7" s="30"/>
      <c r="E7" s="30"/>
    </row>
    <row r="8" spans="1:5" ht="15.75">
      <c r="A8" s="30"/>
      <c r="B8" s="30"/>
      <c r="C8" s="30"/>
      <c r="D8" s="30"/>
      <c r="E8" s="30"/>
    </row>
    <row r="9" spans="1:5" ht="15.75">
      <c r="A9" s="30"/>
      <c r="B9" s="30"/>
      <c r="C9" s="30"/>
      <c r="D9" s="30"/>
      <c r="E9" s="30"/>
    </row>
    <row r="10" spans="1:5" ht="15.75">
      <c r="A10" s="30"/>
      <c r="B10" s="30"/>
      <c r="C10" s="30"/>
      <c r="D10" s="30"/>
      <c r="E10" s="30"/>
    </row>
    <row r="11" spans="1:5" ht="15.75">
      <c r="A11" s="30"/>
      <c r="B11" s="30"/>
      <c r="C11" s="30"/>
      <c r="D11" s="30"/>
      <c r="E11" s="30"/>
    </row>
    <row r="12" spans="1:5" ht="15.75">
      <c r="A12" s="30"/>
      <c r="B12" s="30"/>
      <c r="C12" s="30"/>
      <c r="D12" s="30"/>
      <c r="E12" s="30"/>
    </row>
    <row r="13" spans="1:5" ht="15.75">
      <c r="A13" s="30"/>
      <c r="B13" s="30"/>
      <c r="C13" s="30"/>
      <c r="D13" s="30"/>
      <c r="E13" s="30"/>
    </row>
    <row r="14" spans="1:5" ht="15.75">
      <c r="A14" s="30"/>
      <c r="B14" s="30"/>
      <c r="C14" s="30"/>
      <c r="D14" s="30"/>
      <c r="E14" s="30"/>
    </row>
    <row r="15" spans="1:5" ht="15.75">
      <c r="A15" s="30"/>
      <c r="B15" s="30"/>
      <c r="C15" s="30"/>
      <c r="D15" s="30"/>
      <c r="E15" s="30"/>
    </row>
    <row r="16" spans="1:5" ht="15.75">
      <c r="A16" s="30"/>
      <c r="B16" s="30"/>
      <c r="C16" s="30"/>
      <c r="D16" s="30"/>
      <c r="E16" s="30"/>
    </row>
    <row r="17" spans="1:5" ht="15.75">
      <c r="A17" s="30"/>
      <c r="B17" s="30"/>
      <c r="C17" s="30"/>
      <c r="D17" s="30"/>
      <c r="E17" s="30"/>
    </row>
    <row r="18" spans="1:5" ht="15.75">
      <c r="A18" s="30"/>
      <c r="B18" s="30"/>
      <c r="C18" s="30"/>
      <c r="D18" s="30"/>
      <c r="E18" s="30"/>
    </row>
    <row r="19" spans="1:5" ht="15.75">
      <c r="A19" s="30"/>
      <c r="B19" s="30"/>
      <c r="C19" s="30"/>
      <c r="D19" s="30"/>
      <c r="E19" s="30"/>
    </row>
    <row r="20" spans="1:5" ht="15.75">
      <c r="A20" s="30"/>
      <c r="B20" s="30"/>
      <c r="C20" s="30"/>
      <c r="D20" s="30"/>
      <c r="E20" s="30"/>
    </row>
    <row r="21" spans="1:5" ht="15.75">
      <c r="A21" s="30"/>
      <c r="B21" s="30"/>
      <c r="C21" s="30"/>
      <c r="D21" s="30"/>
      <c r="E21" s="30"/>
    </row>
    <row r="22" spans="1:5" ht="15.75">
      <c r="A22" s="30"/>
      <c r="B22" s="30"/>
      <c r="C22" s="30"/>
      <c r="D22" s="30"/>
      <c r="E22" s="30"/>
    </row>
    <row r="23" spans="1:5" ht="15.75">
      <c r="A23" s="30"/>
      <c r="B23" s="30"/>
      <c r="C23" s="30"/>
      <c r="D23" s="30"/>
      <c r="E23" s="30"/>
    </row>
    <row r="24" spans="1:5" ht="15.75">
      <c r="A24" s="30"/>
      <c r="B24" s="30"/>
      <c r="C24" s="30"/>
      <c r="D24" s="30"/>
      <c r="E24" s="30"/>
    </row>
    <row r="25" spans="1:5" ht="15.75">
      <c r="A25" s="30"/>
      <c r="B25" s="30"/>
      <c r="C25" s="30"/>
      <c r="D25" s="30"/>
      <c r="E25" s="30"/>
    </row>
    <row r="26" spans="1:5" ht="15.75">
      <c r="A26" s="30"/>
      <c r="B26" s="30"/>
      <c r="C26" s="30"/>
      <c r="D26" s="30"/>
      <c r="E26" s="30"/>
    </row>
    <row r="27" spans="1:5" ht="15.75">
      <c r="A27" s="30"/>
      <c r="B27" s="30"/>
      <c r="C27" s="30"/>
      <c r="D27" s="30"/>
      <c r="E27" s="30"/>
    </row>
    <row r="28" spans="1:5" ht="15.75">
      <c r="A28" s="30"/>
      <c r="B28" s="30"/>
      <c r="C28" s="30"/>
      <c r="D28" s="30"/>
      <c r="E28" s="30"/>
    </row>
    <row r="29" spans="1:5" ht="15.75">
      <c r="A29" s="30"/>
      <c r="B29" s="30"/>
      <c r="C29" s="30"/>
      <c r="D29" s="30"/>
      <c r="E29" s="30"/>
    </row>
    <row r="30" spans="1:5" ht="15.75">
      <c r="A30" s="30"/>
      <c r="B30" s="30"/>
      <c r="C30" s="30"/>
      <c r="D30" s="30"/>
      <c r="E30" s="30"/>
    </row>
    <row r="31" spans="1:5" ht="15.75">
      <c r="A31" s="30"/>
      <c r="B31" s="30"/>
      <c r="C31" s="30"/>
      <c r="D31" s="30"/>
      <c r="E31" s="30"/>
    </row>
    <row r="32" spans="1:5" ht="15.75">
      <c r="A32" s="30"/>
      <c r="B32" s="30"/>
      <c r="C32" s="30"/>
      <c r="D32" s="30"/>
      <c r="E32" s="30"/>
    </row>
    <row r="33" spans="1:6" ht="16.5" thickBot="1">
      <c r="A33" s="31"/>
      <c r="B33" s="31"/>
      <c r="C33" s="31"/>
      <c r="D33" s="31"/>
      <c r="E33" s="31"/>
      <c r="F33" s="40"/>
    </row>
    <row r="34" spans="1:5" ht="15.75">
      <c r="A34" s="46" t="s">
        <v>12</v>
      </c>
      <c r="B34" s="47"/>
      <c r="C34" s="47"/>
      <c r="D34" s="47"/>
      <c r="E34" s="48"/>
    </row>
    <row r="35" spans="1:8" ht="15.75">
      <c r="A35" s="36" t="s">
        <v>14</v>
      </c>
      <c r="B35" s="44"/>
      <c r="C35" s="24"/>
      <c r="D35" s="25"/>
      <c r="E35" s="26"/>
      <c r="G35" s="3"/>
      <c r="H35" s="3"/>
    </row>
    <row r="36" spans="1:5" ht="15.75">
      <c r="A36" s="12" t="s">
        <v>8</v>
      </c>
      <c r="B36" s="45"/>
      <c r="C36" s="24"/>
      <c r="D36" s="24"/>
      <c r="E36" s="27"/>
    </row>
    <row r="37" spans="1:8" ht="15.75">
      <c r="A37" s="23"/>
      <c r="B37" s="24"/>
      <c r="C37" s="24"/>
      <c r="D37" s="24"/>
      <c r="E37" s="27"/>
      <c r="F37" s="22"/>
      <c r="G37" s="22"/>
      <c r="H37" s="22"/>
    </row>
    <row r="38" spans="1:8" ht="15.75">
      <c r="A38" s="29" t="s">
        <v>3</v>
      </c>
      <c r="B38" s="52" t="s">
        <v>2</v>
      </c>
      <c r="C38" s="53"/>
      <c r="D38" s="53" t="s">
        <v>16</v>
      </c>
      <c r="E38" s="54"/>
      <c r="F38" s="20"/>
      <c r="G38" s="42"/>
      <c r="H38" s="20"/>
    </row>
    <row r="39" spans="1:8" ht="15.75">
      <c r="A39" s="28" t="s">
        <v>0</v>
      </c>
      <c r="B39" s="43">
        <f>ROUND(($B$35*0.205),4)</f>
        <v>0</v>
      </c>
      <c r="C39" s="4" t="s">
        <v>4</v>
      </c>
      <c r="D39" s="43">
        <f>ROUND(($B$35*0.137),4)</f>
        <v>0</v>
      </c>
      <c r="E39" s="5" t="s">
        <v>6</v>
      </c>
      <c r="F39" s="21"/>
      <c r="G39" s="41"/>
      <c r="H39" s="3"/>
    </row>
    <row r="40" spans="1:8" ht="15.75">
      <c r="A40" s="6" t="s">
        <v>1</v>
      </c>
      <c r="B40" s="43">
        <f>ROUND((($B$36)*3.7708),4)</f>
        <v>0</v>
      </c>
      <c r="C40" s="7" t="s">
        <v>5</v>
      </c>
      <c r="D40" s="43">
        <f>ROUND((($B$36)*2.4408),4)</f>
        <v>0</v>
      </c>
      <c r="E40" s="8" t="s">
        <v>7</v>
      </c>
      <c r="F40" s="21"/>
      <c r="H40" s="3"/>
    </row>
    <row r="41" spans="1:8" ht="16.5" thickBot="1">
      <c r="A41" s="34" t="s">
        <v>13</v>
      </c>
      <c r="B41" s="9">
        <f>ROUND((B35+B39+B40),2)</f>
        <v>0</v>
      </c>
      <c r="C41" s="10"/>
      <c r="D41" s="9">
        <f>ROUND((B35+D39+D40),2)</f>
        <v>0</v>
      </c>
      <c r="E41" s="11"/>
      <c r="F41" s="21"/>
      <c r="H41" s="3"/>
    </row>
    <row r="42" spans="1:8" ht="15.75">
      <c r="A42" s="37"/>
      <c r="B42" s="38"/>
      <c r="C42" s="39"/>
      <c r="D42" s="38"/>
      <c r="E42" s="39"/>
      <c r="F42" s="21"/>
      <c r="H42" s="3"/>
    </row>
    <row r="43" spans="2:4" ht="16.5" thickBot="1">
      <c r="B43" s="3"/>
      <c r="D43" s="3"/>
    </row>
    <row r="44" spans="1:5" ht="15.75">
      <c r="A44" s="49" t="s">
        <v>15</v>
      </c>
      <c r="B44" s="50"/>
      <c r="C44" s="50"/>
      <c r="D44" s="50"/>
      <c r="E44" s="51"/>
    </row>
    <row r="45" spans="1:5" ht="15.75">
      <c r="A45" s="36" t="s">
        <v>9</v>
      </c>
      <c r="B45" s="44"/>
      <c r="C45" s="24"/>
      <c r="D45" s="25"/>
      <c r="E45" s="27"/>
    </row>
    <row r="46" spans="1:8" ht="15.75">
      <c r="A46" s="12" t="s">
        <v>8</v>
      </c>
      <c r="B46" s="45"/>
      <c r="C46" s="24"/>
      <c r="D46" s="24"/>
      <c r="E46" s="27"/>
      <c r="H46" s="13"/>
    </row>
    <row r="47" spans="1:8" ht="15.75">
      <c r="A47" s="23"/>
      <c r="B47" s="24"/>
      <c r="C47" s="24"/>
      <c r="D47" s="24"/>
      <c r="E47" s="27"/>
      <c r="H47" s="13"/>
    </row>
    <row r="48" spans="1:5" ht="15.75">
      <c r="A48" s="29" t="s">
        <v>3</v>
      </c>
      <c r="B48" s="55" t="s">
        <v>2</v>
      </c>
      <c r="C48" s="56"/>
      <c r="D48" s="56" t="s">
        <v>16</v>
      </c>
      <c r="E48" s="57"/>
    </row>
    <row r="49" spans="1:5" ht="15.75">
      <c r="A49" s="28" t="s">
        <v>0</v>
      </c>
      <c r="B49" s="43">
        <f>B45-B51-B50</f>
        <v>0</v>
      </c>
      <c r="C49" s="14" t="s">
        <v>4</v>
      </c>
      <c r="D49" s="43">
        <f>B45-D51-D50</f>
        <v>0</v>
      </c>
      <c r="E49" s="5" t="s">
        <v>6</v>
      </c>
    </row>
    <row r="50" spans="1:5" ht="15.75">
      <c r="A50" s="6" t="s">
        <v>1</v>
      </c>
      <c r="B50" s="43">
        <f>ROUND(((B46)*3.7708),4)</f>
        <v>0</v>
      </c>
      <c r="C50" s="15" t="s">
        <v>5</v>
      </c>
      <c r="D50" s="43">
        <f>ROUND(((B46)*2.4408),4)</f>
        <v>0</v>
      </c>
      <c r="E50" s="8" t="s">
        <v>7</v>
      </c>
    </row>
    <row r="51" spans="1:5" ht="16.5" thickBot="1">
      <c r="A51" s="16" t="s">
        <v>11</v>
      </c>
      <c r="B51" s="9">
        <f>ROUND(((B45-B50)/1.205),4)</f>
        <v>0</v>
      </c>
      <c r="C51" s="17"/>
      <c r="D51" s="9">
        <f>ROUND(((B45-D50)/1.137),4)</f>
        <v>0</v>
      </c>
      <c r="E51" s="11"/>
    </row>
    <row r="53" ht="15.75">
      <c r="H53" s="13"/>
    </row>
    <row r="55" spans="2:3" ht="15.75">
      <c r="B55" s="21"/>
      <c r="C55" s="13"/>
    </row>
    <row r="56" spans="4:9" ht="15.75">
      <c r="D56" s="3"/>
      <c r="I56" s="18"/>
    </row>
    <row r="57" spans="1:9" ht="15.75" customHeight="1">
      <c r="A57" s="32"/>
      <c r="B57" s="33"/>
      <c r="C57" s="33"/>
      <c r="D57" s="33"/>
      <c r="E57" s="33"/>
      <c r="F57" s="33"/>
      <c r="I57" s="19"/>
    </row>
    <row r="58" spans="1:9" ht="15.75">
      <c r="A58" s="33"/>
      <c r="B58" s="33"/>
      <c r="C58" s="33"/>
      <c r="D58" s="33"/>
      <c r="E58" s="33"/>
      <c r="F58" s="33"/>
      <c r="I58" s="18"/>
    </row>
    <row r="59" spans="1:9" ht="15.75">
      <c r="A59" s="33"/>
      <c r="B59" s="33"/>
      <c r="C59" s="33"/>
      <c r="D59" s="33"/>
      <c r="E59" s="33"/>
      <c r="F59" s="33"/>
      <c r="I59" s="19"/>
    </row>
    <row r="60" spans="1:6" ht="15.75">
      <c r="A60" s="33"/>
      <c r="B60" s="33"/>
      <c r="C60" s="33"/>
      <c r="D60" s="33"/>
      <c r="E60" s="33"/>
      <c r="F60" s="33"/>
    </row>
    <row r="61" spans="1:6" ht="15.75">
      <c r="A61" s="33"/>
      <c r="B61" s="33"/>
      <c r="C61" s="33"/>
      <c r="D61" s="33"/>
      <c r="E61" s="33"/>
      <c r="F61" s="33"/>
    </row>
    <row r="62" spans="1:6" ht="15.75">
      <c r="A62" s="33"/>
      <c r="B62" s="33"/>
      <c r="C62" s="33"/>
      <c r="D62" s="33"/>
      <c r="E62" s="33"/>
      <c r="F62" s="33"/>
    </row>
    <row r="63" spans="1:6" ht="15.75">
      <c r="A63" s="33"/>
      <c r="B63" s="33"/>
      <c r="C63" s="33"/>
      <c r="D63" s="33"/>
      <c r="E63" s="33"/>
      <c r="F63" s="33"/>
    </row>
    <row r="64" spans="1:6" ht="15.75">
      <c r="A64" s="33"/>
      <c r="B64" s="33"/>
      <c r="C64" s="33"/>
      <c r="D64" s="33"/>
      <c r="E64" s="33"/>
      <c r="F64" s="33"/>
    </row>
    <row r="65" spans="1:6" ht="15.75">
      <c r="A65" s="33"/>
      <c r="B65" s="33"/>
      <c r="C65" s="33"/>
      <c r="D65" s="33"/>
      <c r="E65" s="33"/>
      <c r="F65" s="33"/>
    </row>
    <row r="66" spans="1:6" ht="15.75">
      <c r="A66" s="33"/>
      <c r="B66" s="33"/>
      <c r="C66" s="33"/>
      <c r="D66" s="33"/>
      <c r="E66" s="33"/>
      <c r="F66" s="33"/>
    </row>
    <row r="67" spans="1:6" ht="15.75">
      <c r="A67" s="33"/>
      <c r="B67" s="33"/>
      <c r="C67" s="33"/>
      <c r="D67" s="33"/>
      <c r="E67" s="33"/>
      <c r="F67" s="33"/>
    </row>
    <row r="68" spans="1:6" ht="15.75">
      <c r="A68" s="33"/>
      <c r="B68" s="33"/>
      <c r="C68" s="33"/>
      <c r="D68" s="33"/>
      <c r="E68" s="33"/>
      <c r="F68" s="33"/>
    </row>
    <row r="69" spans="1:6" ht="15.75">
      <c r="A69" s="33"/>
      <c r="B69" s="33"/>
      <c r="C69" s="33"/>
      <c r="D69" s="33"/>
      <c r="E69" s="33"/>
      <c r="F69" s="33"/>
    </row>
    <row r="70" spans="1:6" ht="15.75">
      <c r="A70" s="33"/>
      <c r="B70" s="33"/>
      <c r="C70" s="33"/>
      <c r="D70" s="33"/>
      <c r="E70" s="33"/>
      <c r="F70" s="33"/>
    </row>
    <row r="71" spans="1:6" ht="15.75">
      <c r="A71" s="33"/>
      <c r="B71" s="33"/>
      <c r="C71" s="33"/>
      <c r="D71" s="33"/>
      <c r="E71" s="33"/>
      <c r="F71" s="33"/>
    </row>
    <row r="72" spans="1:6" ht="15.75">
      <c r="A72" s="33"/>
      <c r="B72" s="33"/>
      <c r="C72" s="33"/>
      <c r="D72" s="33"/>
      <c r="E72" s="33"/>
      <c r="F72" s="33"/>
    </row>
    <row r="73" spans="1:6" ht="15.75">
      <c r="A73" s="33"/>
      <c r="B73" s="33"/>
      <c r="C73" s="33"/>
      <c r="D73" s="33"/>
      <c r="E73" s="33"/>
      <c r="F73" s="33"/>
    </row>
    <row r="74" spans="1:6" ht="15.75">
      <c r="A74" s="33"/>
      <c r="B74" s="33"/>
      <c r="C74" s="33"/>
      <c r="D74" s="33"/>
      <c r="E74" s="33"/>
      <c r="F74" s="33"/>
    </row>
    <row r="75" spans="1:6" ht="15.75">
      <c r="A75" s="33"/>
      <c r="B75" s="33"/>
      <c r="C75" s="33"/>
      <c r="D75" s="33"/>
      <c r="E75" s="33"/>
      <c r="F75" s="33"/>
    </row>
    <row r="76" spans="1:6" ht="15.75">
      <c r="A76" s="33"/>
      <c r="B76" s="33"/>
      <c r="C76" s="33"/>
      <c r="D76" s="33"/>
      <c r="E76" s="33"/>
      <c r="F76" s="33"/>
    </row>
    <row r="77" spans="1:6" ht="15.75">
      <c r="A77" s="33"/>
      <c r="B77" s="33"/>
      <c r="C77" s="33"/>
      <c r="D77" s="33"/>
      <c r="E77" s="33"/>
      <c r="F77" s="33"/>
    </row>
    <row r="78" spans="1:6" ht="15.75">
      <c r="A78" s="33"/>
      <c r="B78" s="33"/>
      <c r="C78" s="33"/>
      <c r="D78" s="33"/>
      <c r="E78" s="33"/>
      <c r="F78" s="33"/>
    </row>
    <row r="79" spans="1:6" ht="15.75">
      <c r="A79" s="33"/>
      <c r="B79" s="33"/>
      <c r="C79" s="33"/>
      <c r="D79" s="33"/>
      <c r="E79" s="33"/>
      <c r="F79" s="33"/>
    </row>
    <row r="80" spans="1:6" ht="15.75">
      <c r="A80" s="33"/>
      <c r="B80" s="33"/>
      <c r="C80" s="33"/>
      <c r="D80" s="33"/>
      <c r="E80" s="33"/>
      <c r="F80" s="33"/>
    </row>
  </sheetData>
  <sheetProtection password="CF86" sheet="1" objects="1" scenarios="1" selectLockedCells="1"/>
  <protectedRanges>
    <protectedRange sqref="B45:B46" name="Range2"/>
    <protectedRange sqref="B35:B36" name="Range1"/>
  </protectedRanges>
  <mergeCells count="6">
    <mergeCell ref="A34:E34"/>
    <mergeCell ref="A44:E44"/>
    <mergeCell ref="B38:C38"/>
    <mergeCell ref="D38:E38"/>
    <mergeCell ref="B48:C48"/>
    <mergeCell ref="D48:E48"/>
  </mergeCells>
  <printOptions/>
  <pageMargins left="0.7" right="0.7" top="0.75" bottom="0.75" header="0.3" footer="0.3"/>
  <pageSetup horizontalDpi="600" verticalDpi="600" orientation="landscape" r:id="rId2"/>
  <ignoredErrors>
    <ignoredError sqref="C49 E49 E39 C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Spirits Tax Calculator</dc:title>
  <dc:subject>Spirits Tax Calculator</dc:subject>
  <dc:creator>Washington State Department of Revenue</dc:creator>
  <cp:keywords>spirits</cp:keywords>
  <dc:description/>
  <cp:lastModifiedBy>Autuchovich, Cindy (DOR)</cp:lastModifiedBy>
  <cp:lastPrinted>2012-01-26T17:29:38Z</cp:lastPrinted>
  <dcterms:created xsi:type="dcterms:W3CDTF">2012-01-10T19:00:05Z</dcterms:created>
  <dcterms:modified xsi:type="dcterms:W3CDTF">2022-03-18T16:43:34Z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0x01010088EB9B5BCFEDAB4C98A30AAD72EC5289</vt:lpwstr>
  </property>
</Properties>
</file>