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Table 25" sheetId="1" r:id="rId1"/>
  </sheets>
  <definedNames/>
  <calcPr fullCalcOnLoad="1"/>
</workbook>
</file>

<file path=xl/sharedStrings.xml><?xml version="1.0" encoding="utf-8"?>
<sst xmlns="http://schemas.openxmlformats.org/spreadsheetml/2006/main" count="177" uniqueCount="82">
  <si>
    <t>(Page 1 of 3)</t>
  </si>
  <si>
    <t>Table 25</t>
  </si>
  <si>
    <t>2005 Assessed and Actual Value of all Taxable Property</t>
  </si>
  <si>
    <t>And Computation of the 2005 State Property Tax Levy</t>
  </si>
  <si>
    <t>Real Property</t>
  </si>
  <si>
    <t>Assessed Value</t>
  </si>
  <si>
    <t>Property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</si>
  <si>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</si>
  <si>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</si>
  <si>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</si>
  <si>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</si>
  <si>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</si>
  <si>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</si>
  <si>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</si>
  <si>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</si>
  <si>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</si>
  <si>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</si>
  <si>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</si>
  <si>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</si>
  <si>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</si>
  <si>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</si>
  <si>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</si>
  <si>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</si>
  <si>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</si>
  <si>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</si>
  <si>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</si>
  <si>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</si>
  <si>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</si>
  <si>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</si>
  <si>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</si>
  <si>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</si>
  <si>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</si>
  <si>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</si>
  <si>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</si>
  <si>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</si>
  <si>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</si>
  <si>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</si>
  <si>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</si>
  <si>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</si>
  <si>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</si>
  <si>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</si>
  <si>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</si>
  <si>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</si>
  <si>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</si>
  <si>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</si>
  <si>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</si>
  <si>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</si>
  <si>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</si>
  <si>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</si>
  <si>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</si>
  <si>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</si>
  <si>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</si>
  <si>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</si>
  <si>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</si>
  <si>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Table 25, Cont.</t>
  </si>
  <si>
    <t>2005 Assessed and Actual Value of All Taxable Property</t>
  </si>
  <si>
    <t>Personal Property</t>
  </si>
  <si>
    <t>Actual</t>
  </si>
  <si>
    <t xml:space="preserve">Ratio   </t>
  </si>
  <si>
    <t>Value</t>
  </si>
  <si>
    <t>Island*</t>
  </si>
  <si>
    <t>(Page 2 of 3)</t>
  </si>
  <si>
    <t>2005 Rate</t>
  </si>
  <si>
    <t>Total Assessed*</t>
  </si>
  <si>
    <t>Combined</t>
  </si>
  <si>
    <t>Total Actual</t>
  </si>
  <si>
    <t>2005 State</t>
  </si>
  <si>
    <t>As Applied to</t>
  </si>
  <si>
    <t>Value of All</t>
  </si>
  <si>
    <t xml:space="preserve">Percent </t>
  </si>
  <si>
    <t>Indicated</t>
  </si>
  <si>
    <t>Local Levy</t>
  </si>
  <si>
    <t>Taxable Property</t>
  </si>
  <si>
    <t>of Tax</t>
  </si>
  <si>
    <r>
      <t>Tax Levy</t>
    </r>
    <r>
      <rPr>
        <vertAlign val="superscript"/>
        <sz val="10"/>
        <rFont val="Times New Roman"/>
        <family val="1"/>
      </rPr>
      <t>1</t>
    </r>
  </si>
  <si>
    <r>
      <t>Base</t>
    </r>
    <r>
      <rPr>
        <vertAlign val="superscript"/>
        <sz val="10"/>
        <rFont val="Times New Roman"/>
        <family val="1"/>
      </rPr>
      <t>2</t>
    </r>
  </si>
  <si>
    <t>(Local Tax Base)</t>
  </si>
  <si>
    <t>Base</t>
  </si>
  <si>
    <t xml:space="preserve"> %</t>
  </si>
  <si>
    <t>(Page 3 of 3)</t>
  </si>
  <si>
    <r>
      <t>2</t>
    </r>
    <r>
      <rPr>
        <sz val="9"/>
        <rFont val="Times New Roman"/>
        <family val="1"/>
      </rPr>
      <t xml:space="preserve"> Approximate actual state levy rate (dollars per $1,000 assessed value) based on local assessment levels.</t>
    </r>
  </si>
  <si>
    <r>
      <t>1</t>
    </r>
    <r>
      <rPr>
        <sz val="9"/>
        <rFont val="Times New Roman"/>
        <family val="1"/>
      </rPr>
      <t xml:space="preserve"> Total actual value of taxable property is multiplied by the statewide levy rate of $2.3154177 per $1,000 of actual value.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</si>
</sst>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  <numFmt numFmtId="171" formatCode="_(&quot;$&quot;* #,##0_);_(&quot;$&quot;* \(#,##0\);_(&quot;$&quot;* &quot;-&quot;??_);_(@_)"/>
    <numFmt numFmtId="172" formatCode="0.0_);\(0.0\)"/>
    <numFmt numFmtId="173" formatCode="0.000_);\(0.000\)"/>
    <numFmt numFmtId="174" formatCode="&quot;$&quot;#,##0.000_);\(&quot;$&quot;#,##0.000\)"/>
    <numFmt numFmtId="175" formatCode="&quot;$&quot;#,##0.0000_);\(&quot;$&quot;#,##0.0000\)"/>
    <numFmt numFmtId="176" formatCode="&quot;$&quot;#,##0.00000_);\(&quot;$&quot;#,##0.00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5" fontId="3" fillId="0" borderId="0" xfId="0" applyNumberFormat="1" applyFont="1" applyAlignment="1">
      <alignment/>
    </xf>
    <xf numFmtId="164" fontId="3" fillId="0" borderId="0" xfId="21" applyNumberFormat="1" applyFont="1" applyBorder="1" applyAlignment="1">
      <alignment horizontal="center"/>
      <protection/>
    </xf>
    <xf numFmtId="166" fontId="8" fillId="0" borderId="0" xfId="0" applyNumberFormat="1" applyFont="1" applyAlignment="1">
      <alignment vertical="center"/>
    </xf>
    <xf numFmtId="5" fontId="3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5" fontId="0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68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5" fontId="3" fillId="0" borderId="0" xfId="17" applyNumberFormat="1" applyFont="1" applyAlignment="1">
      <alignment/>
    </xf>
    <xf numFmtId="171" fontId="3" fillId="0" borderId="0" xfId="17" applyNumberFormat="1" applyFont="1" applyAlignment="1">
      <alignment/>
    </xf>
    <xf numFmtId="172" fontId="3" fillId="0" borderId="0" xfId="22" applyNumberFormat="1" applyFont="1" applyAlignment="1">
      <alignment horizontal="center"/>
    </xf>
    <xf numFmtId="172" fontId="3" fillId="0" borderId="1" xfId="22" applyNumberFormat="1" applyFont="1" applyBorder="1" applyAlignment="1">
      <alignment horizontal="center"/>
    </xf>
    <xf numFmtId="10" fontId="3" fillId="0" borderId="1" xfId="22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0" fontId="3" fillId="0" borderId="0" xfId="22" applyNumberFormat="1" applyFont="1" applyAlignment="1">
      <alignment/>
    </xf>
    <xf numFmtId="10" fontId="3" fillId="0" borderId="0" xfId="22" applyNumberFormat="1" applyFont="1" applyAlignment="1">
      <alignment horizontal="center"/>
    </xf>
    <xf numFmtId="10" fontId="3" fillId="0" borderId="1" xfId="22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2" fontId="3" fillId="0" borderId="0" xfId="22" applyNumberFormat="1" applyFont="1" applyAlignment="1">
      <alignment/>
    </xf>
    <xf numFmtId="172" fontId="3" fillId="0" borderId="0" xfId="0" applyNumberFormat="1" applyFont="1" applyAlignment="1" applyProtection="1">
      <alignment/>
      <protection/>
    </xf>
    <xf numFmtId="4" fontId="3" fillId="0" borderId="0" xfId="22" applyNumberFormat="1" applyFont="1" applyAlignment="1">
      <alignment/>
    </xf>
    <xf numFmtId="3" fontId="3" fillId="0" borderId="0" xfId="22" applyNumberFormat="1" applyFont="1" applyAlignment="1">
      <alignment/>
    </xf>
    <xf numFmtId="3" fontId="3" fillId="0" borderId="0" xfId="22" applyNumberFormat="1" applyFont="1" applyAlignment="1">
      <alignment horizontal="center"/>
    </xf>
    <xf numFmtId="164" fontId="3" fillId="0" borderId="1" xfId="0" applyNumberFormat="1" applyFont="1" applyBorder="1" applyAlignment="1">
      <alignment/>
    </xf>
    <xf numFmtId="5" fontId="3" fillId="0" borderId="1" xfId="17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171" fontId="3" fillId="0" borderId="1" xfId="17" applyNumberFormat="1" applyFont="1" applyBorder="1" applyAlignment="1">
      <alignment/>
    </xf>
    <xf numFmtId="173" fontId="3" fillId="0" borderId="1" xfId="0" applyNumberFormat="1" applyFont="1" applyBorder="1" applyAlignment="1">
      <alignment horizontal="center"/>
    </xf>
    <xf numFmtId="4" fontId="3" fillId="0" borderId="1" xfId="22" applyNumberFormat="1" applyFont="1" applyBorder="1" applyAlignment="1">
      <alignment/>
    </xf>
    <xf numFmtId="16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>
      <alignment/>
    </xf>
    <xf numFmtId="5" fontId="3" fillId="0" borderId="0" xfId="17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4" fontId="3" fillId="0" borderId="0" xfId="22" applyNumberFormat="1" applyFont="1" applyBorder="1" applyAlignment="1">
      <alignment/>
    </xf>
    <xf numFmtId="37" fontId="9" fillId="0" borderId="0" xfId="0" applyNumberFormat="1" applyFont="1" applyAlignment="1">
      <alignment/>
    </xf>
    <xf numFmtId="10" fontId="9" fillId="0" borderId="0" xfId="22" applyNumberFormat="1" applyFont="1" applyAlignment="1">
      <alignment/>
    </xf>
    <xf numFmtId="10" fontId="5" fillId="0" borderId="0" xfId="22" applyNumberFormat="1" applyFont="1" applyBorder="1" applyAlignment="1">
      <alignment/>
    </xf>
    <xf numFmtId="0" fontId="7" fillId="0" borderId="0" xfId="0" applyFont="1" applyAlignment="1">
      <alignment/>
    </xf>
    <xf numFmtId="10" fontId="5" fillId="0" borderId="1" xfId="22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1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1.28515625" style="12" customWidth="1"/>
    <col min="3" max="3" width="14.421875" style="12" customWidth="1"/>
    <col min="4" max="4" width="1.28515625" style="12" customWidth="1"/>
    <col min="5" max="5" width="14.57421875" style="12" customWidth="1"/>
    <col min="6" max="6" width="1.28515625" style="12" customWidth="1"/>
    <col min="7" max="7" width="14.57421875" style="12" customWidth="1"/>
    <col min="8" max="8" width="1.28515625" style="12" customWidth="1"/>
    <col min="9" max="9" width="12.140625" style="12" customWidth="1"/>
    <col min="10" max="10" width="1.28515625" style="12" customWidth="1"/>
    <col min="11" max="11" width="14.57421875" style="12" customWidth="1"/>
    <col min="12" max="12" width="1.28515625" style="12" customWidth="1"/>
    <col min="13" max="13" width="4.8515625" style="12" bestFit="1" customWidth="1"/>
    <col min="14" max="14" width="2.8515625" style="12" customWidth="1"/>
    <col min="15" max="16384" width="9.140625" style="12" customWidth="1"/>
  </cols>
  <sheetData>
    <row r="1" spans="1:11" s="2" customFormat="1" ht="18.75">
      <c r="A1" s="1" t="s">
        <v>0</v>
      </c>
      <c r="D1" s="3"/>
      <c r="E1" s="4" t="s">
        <v>1</v>
      </c>
      <c r="F1" s="5"/>
      <c r="G1" s="5"/>
      <c r="H1" s="6"/>
      <c r="I1" s="6"/>
      <c r="J1" s="6"/>
      <c r="K1" s="7"/>
    </row>
    <row r="2" spans="1:11" s="2" customFormat="1" ht="7.5" customHeight="1">
      <c r="A2" s="85"/>
      <c r="B2" s="82"/>
      <c r="C2" s="82"/>
      <c r="D2" s="82"/>
      <c r="E2" s="81"/>
      <c r="F2" s="81"/>
      <c r="G2" s="81"/>
      <c r="H2" s="82"/>
      <c r="I2" s="87"/>
      <c r="J2" s="87"/>
      <c r="K2" s="87"/>
    </row>
    <row r="3" spans="1:11" s="2" customFormat="1" ht="20.2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2" customFormat="1" ht="18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2.75">
      <c r="B6" s="13"/>
      <c r="C6" s="14" t="s">
        <v>4</v>
      </c>
      <c r="D6" s="14"/>
      <c r="E6" s="14"/>
      <c r="F6" s="14"/>
      <c r="G6" s="14"/>
      <c r="H6" s="13"/>
      <c r="I6" s="13"/>
      <c r="J6" s="13"/>
      <c r="K6" s="13"/>
    </row>
    <row r="7" spans="1:11" ht="12.75">
      <c r="A7" s="15"/>
      <c r="B7" s="15"/>
      <c r="C7" s="16" t="s">
        <v>5</v>
      </c>
      <c r="D7" s="16"/>
      <c r="E7" s="16"/>
      <c r="F7" s="16"/>
      <c r="G7" s="16"/>
      <c r="H7" s="15"/>
      <c r="I7" s="17" t="s">
        <v>6</v>
      </c>
      <c r="J7" s="15"/>
      <c r="K7" s="17" t="s">
        <v>7</v>
      </c>
    </row>
    <row r="8" spans="1:11" ht="12.75">
      <c r="A8" s="18" t="s">
        <v>8</v>
      </c>
      <c r="B8" s="11"/>
      <c r="C8" s="19" t="s">
        <v>9</v>
      </c>
      <c r="D8" s="11"/>
      <c r="E8" s="19" t="s">
        <v>10</v>
      </c>
      <c r="F8" s="11"/>
      <c r="G8" s="19" t="s">
        <v>11</v>
      </c>
      <c r="H8" s="11"/>
      <c r="I8" s="19" t="s">
        <v>12</v>
      </c>
      <c r="J8" s="11"/>
      <c r="K8" s="19" t="s">
        <v>13</v>
      </c>
    </row>
    <row r="9" spans="1:11" ht="6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20" t="s">
        <v>14</v>
      </c>
      <c r="B10" s="15"/>
      <c r="C10" s="21">
        <v>956822440</v>
      </c>
      <c r="E10" s="21">
        <v>38824253</v>
      </c>
      <c r="G10" s="21">
        <f>C10+E10</f>
        <v>995646693</v>
      </c>
      <c r="I10" s="22">
        <v>97.7</v>
      </c>
      <c r="J10" s="23"/>
      <c r="K10" s="24">
        <f>G10/(I10/100)</f>
        <v>1019085663.2548618</v>
      </c>
      <c r="M10" s="25"/>
      <c r="N10" s="26"/>
    </row>
    <row r="11" spans="1:14" ht="12.75" customHeight="1">
      <c r="A11" s="20" t="s">
        <v>15</v>
      </c>
      <c r="B11" s="15"/>
      <c r="C11" s="27">
        <v>903372086</v>
      </c>
      <c r="E11" s="27">
        <v>2762582</v>
      </c>
      <c r="G11" s="27">
        <f>C11+E11</f>
        <v>906134668</v>
      </c>
      <c r="I11" s="22">
        <v>87.2</v>
      </c>
      <c r="J11" s="23"/>
      <c r="K11" s="27">
        <f>G11/(I11/100)</f>
        <v>1039145261.4678899</v>
      </c>
      <c r="M11" s="25"/>
      <c r="N11" s="26"/>
    </row>
    <row r="12" spans="1:14" ht="12.75" customHeight="1">
      <c r="A12" s="20" t="s">
        <v>16</v>
      </c>
      <c r="B12" s="15"/>
      <c r="C12" s="27">
        <v>9524446290</v>
      </c>
      <c r="E12" s="27">
        <v>52871164</v>
      </c>
      <c r="G12" s="27">
        <f>C12+E12</f>
        <v>9577317454</v>
      </c>
      <c r="I12" s="22">
        <v>89.9</v>
      </c>
      <c r="J12" s="23"/>
      <c r="K12" s="27">
        <f>G12/(I12/100)</f>
        <v>10653300838.709677</v>
      </c>
      <c r="M12" s="25"/>
      <c r="N12" s="26"/>
    </row>
    <row r="13" spans="1:14" ht="12.75" customHeight="1">
      <c r="A13" s="20" t="s">
        <v>17</v>
      </c>
      <c r="B13" s="15"/>
      <c r="C13" s="27">
        <v>5179376840</v>
      </c>
      <c r="E13" s="27">
        <v>28578761</v>
      </c>
      <c r="G13" s="27">
        <f>C13+E13</f>
        <v>5207955601</v>
      </c>
      <c r="I13" s="22">
        <v>71.8</v>
      </c>
      <c r="J13" s="23"/>
      <c r="K13" s="27">
        <f>G13/(I13/100)</f>
        <v>7253420057.103065</v>
      </c>
      <c r="M13" s="25"/>
      <c r="N13" s="26"/>
    </row>
    <row r="14" spans="1:14" ht="12.75" customHeight="1">
      <c r="A14" s="20" t="s">
        <v>18</v>
      </c>
      <c r="B14" s="15"/>
      <c r="C14" s="27">
        <v>5843927067</v>
      </c>
      <c r="E14" s="27">
        <v>3346711</v>
      </c>
      <c r="G14" s="27">
        <f>C14+E14</f>
        <v>5847273778</v>
      </c>
      <c r="I14" s="22">
        <v>86.7</v>
      </c>
      <c r="J14" s="23"/>
      <c r="K14" s="27">
        <f>G14/(I14/100)</f>
        <v>6744260412.918109</v>
      </c>
      <c r="M14" s="25"/>
      <c r="N14" s="26"/>
    </row>
    <row r="15" spans="1:14" ht="12.75" customHeight="1">
      <c r="A15" s="15"/>
      <c r="B15" s="15"/>
      <c r="C15" s="27"/>
      <c r="E15" s="27"/>
      <c r="G15" s="27"/>
      <c r="I15" s="22"/>
      <c r="J15" s="28"/>
      <c r="K15" s="27"/>
      <c r="M15" s="25"/>
      <c r="N15" s="26"/>
    </row>
    <row r="16" spans="1:14" ht="12.75" customHeight="1">
      <c r="A16" s="20" t="s">
        <v>19</v>
      </c>
      <c r="B16" s="15"/>
      <c r="C16" s="27">
        <v>33078428546</v>
      </c>
      <c r="E16" s="27">
        <v>63297540</v>
      </c>
      <c r="G16" s="27">
        <f>C16+E16</f>
        <v>33141726086</v>
      </c>
      <c r="I16" s="22">
        <v>94.6</v>
      </c>
      <c r="J16" s="23"/>
      <c r="K16" s="27">
        <f>G16/(I16/100)</f>
        <v>35033537088.79493</v>
      </c>
      <c r="M16" s="25"/>
      <c r="N16" s="26"/>
    </row>
    <row r="17" spans="1:14" ht="12.75" customHeight="1">
      <c r="A17" s="20" t="s">
        <v>20</v>
      </c>
      <c r="B17" s="15"/>
      <c r="C17" s="27">
        <v>252648959</v>
      </c>
      <c r="E17" s="27">
        <v>2500966</v>
      </c>
      <c r="G17" s="27">
        <f>C17+E17</f>
        <v>255149925</v>
      </c>
      <c r="I17" s="22">
        <v>86.3</v>
      </c>
      <c r="J17" s="23"/>
      <c r="K17" s="27">
        <f>G17/(I17/100)</f>
        <v>295654606.0254925</v>
      </c>
      <c r="M17" s="25"/>
      <c r="N17" s="26"/>
    </row>
    <row r="18" spans="1:14" ht="12.75" customHeight="1">
      <c r="A18" s="20" t="s">
        <v>21</v>
      </c>
      <c r="B18" s="15"/>
      <c r="C18" s="27">
        <v>6258248124</v>
      </c>
      <c r="E18" s="27">
        <v>44635656</v>
      </c>
      <c r="G18" s="27">
        <f>C18+E18</f>
        <v>6302883780</v>
      </c>
      <c r="I18" s="22">
        <v>89.3</v>
      </c>
      <c r="J18" s="23"/>
      <c r="K18" s="27">
        <f>G18/(I18/100)</f>
        <v>7058100537.513998</v>
      </c>
      <c r="M18" s="25"/>
      <c r="N18" s="26"/>
    </row>
    <row r="19" spans="1:14" ht="12.75" customHeight="1">
      <c r="A19" s="20" t="s">
        <v>22</v>
      </c>
      <c r="B19" s="15"/>
      <c r="C19" s="27">
        <v>2012819400</v>
      </c>
      <c r="E19" s="27">
        <v>7918380</v>
      </c>
      <c r="G19" s="27">
        <f>C19+E19</f>
        <v>2020737780</v>
      </c>
      <c r="I19" s="22">
        <v>90.3</v>
      </c>
      <c r="J19" s="23"/>
      <c r="K19" s="27">
        <f>G19/(I19/100)</f>
        <v>2237804850.4983387</v>
      </c>
      <c r="M19" s="25"/>
      <c r="N19" s="26"/>
    </row>
    <row r="20" spans="1:14" ht="12.75" customHeight="1">
      <c r="A20" s="20" t="s">
        <v>23</v>
      </c>
      <c r="B20" s="15"/>
      <c r="C20" s="27">
        <v>346587386</v>
      </c>
      <c r="E20" s="27">
        <v>4134338</v>
      </c>
      <c r="G20" s="27">
        <f>C20+E20</f>
        <v>350721724</v>
      </c>
      <c r="I20" s="22">
        <v>94.2</v>
      </c>
      <c r="J20" s="23"/>
      <c r="K20" s="27">
        <f>G20/(I20/100)</f>
        <v>372316055.2016985</v>
      </c>
      <c r="M20" s="25"/>
      <c r="N20" s="26"/>
    </row>
    <row r="21" spans="1:14" ht="12.75" customHeight="1">
      <c r="A21" s="15"/>
      <c r="B21" s="15"/>
      <c r="C21" s="27"/>
      <c r="E21" s="27"/>
      <c r="G21" s="27"/>
      <c r="I21" s="22"/>
      <c r="J21" s="28"/>
      <c r="K21" s="27"/>
      <c r="M21" s="25"/>
      <c r="N21" s="26"/>
    </row>
    <row r="22" spans="1:14" ht="12.75" customHeight="1">
      <c r="A22" s="20" t="s">
        <v>24</v>
      </c>
      <c r="B22" s="15"/>
      <c r="C22" s="27">
        <v>2961965400</v>
      </c>
      <c r="E22" s="27">
        <v>29601954</v>
      </c>
      <c r="G22" s="27">
        <f>C22+E22</f>
        <v>2991567354</v>
      </c>
      <c r="I22" s="22">
        <v>87</v>
      </c>
      <c r="J22" s="23"/>
      <c r="K22" s="27">
        <f>G22/(I22/100)</f>
        <v>3438583165.5172415</v>
      </c>
      <c r="M22" s="25"/>
      <c r="N22" s="26"/>
    </row>
    <row r="23" spans="1:14" ht="12.75" customHeight="1">
      <c r="A23" s="20" t="s">
        <v>25</v>
      </c>
      <c r="B23" s="15"/>
      <c r="C23" s="27">
        <v>139040037</v>
      </c>
      <c r="E23" s="27">
        <v>306964</v>
      </c>
      <c r="G23" s="27">
        <f>C23+E23</f>
        <v>139347001</v>
      </c>
      <c r="I23" s="22">
        <v>91.8</v>
      </c>
      <c r="J23" s="23"/>
      <c r="K23" s="27">
        <f>G23/(I23/100)</f>
        <v>151794118.73638347</v>
      </c>
      <c r="M23" s="25"/>
      <c r="N23" s="26"/>
    </row>
    <row r="24" spans="1:14" ht="12.75" customHeight="1">
      <c r="A24" s="20" t="s">
        <v>26</v>
      </c>
      <c r="B24" s="15"/>
      <c r="C24" s="27">
        <v>4062539262</v>
      </c>
      <c r="E24" s="27">
        <v>27334698</v>
      </c>
      <c r="G24" s="27">
        <f>C24+E24</f>
        <v>4089873960</v>
      </c>
      <c r="I24" s="22">
        <v>89.6</v>
      </c>
      <c r="J24" s="23"/>
      <c r="K24" s="27">
        <f>G24/(I24/100)</f>
        <v>4564591473.214286</v>
      </c>
      <c r="M24" s="25"/>
      <c r="N24" s="26"/>
    </row>
    <row r="25" spans="1:14" ht="12.75" customHeight="1">
      <c r="A25" s="20" t="s">
        <v>27</v>
      </c>
      <c r="B25" s="15"/>
      <c r="C25" s="27">
        <v>3978804001</v>
      </c>
      <c r="E25" s="27">
        <v>7052093</v>
      </c>
      <c r="G25" s="27">
        <f>C25+E25</f>
        <v>3985856094</v>
      </c>
      <c r="I25" s="22">
        <v>78.1</v>
      </c>
      <c r="J25" s="23"/>
      <c r="K25" s="27">
        <f>G25/(I25/100)</f>
        <v>5103528929.577465</v>
      </c>
      <c r="M25" s="25"/>
      <c r="N25" s="26"/>
    </row>
    <row r="26" spans="1:14" ht="12.75" customHeight="1">
      <c r="A26" s="29" t="s">
        <v>28</v>
      </c>
      <c r="B26" s="15"/>
      <c r="C26" s="27">
        <v>8999200693</v>
      </c>
      <c r="E26" s="27">
        <v>10375760</v>
      </c>
      <c r="G26" s="27">
        <f>C26+E26</f>
        <v>9009576453</v>
      </c>
      <c r="I26" s="22">
        <v>90.4</v>
      </c>
      <c r="J26" s="23"/>
      <c r="K26" s="27">
        <f>G26/(I26/100)</f>
        <v>9966345633.849558</v>
      </c>
      <c r="L26" s="25"/>
      <c r="M26" s="25"/>
      <c r="N26" s="26"/>
    </row>
    <row r="27" spans="1:14" ht="12.75" customHeight="1">
      <c r="A27" s="15"/>
      <c r="B27" s="15"/>
      <c r="C27" s="27"/>
      <c r="E27" s="27"/>
      <c r="G27" s="27"/>
      <c r="I27" s="22"/>
      <c r="J27" s="28"/>
      <c r="K27" s="27"/>
      <c r="M27" s="25"/>
      <c r="N27" s="26"/>
    </row>
    <row r="28" spans="1:14" ht="12.75" customHeight="1">
      <c r="A28" s="20" t="s">
        <v>29</v>
      </c>
      <c r="B28" s="15"/>
      <c r="C28" s="27">
        <v>3487517137</v>
      </c>
      <c r="E28" s="27">
        <v>2730720</v>
      </c>
      <c r="G28" s="27">
        <f>C28+E28</f>
        <v>3490247857</v>
      </c>
      <c r="I28" s="22">
        <v>90</v>
      </c>
      <c r="J28" s="28"/>
      <c r="K28" s="27">
        <f>G28/(I28/100)</f>
        <v>3878053174.444444</v>
      </c>
      <c r="M28" s="25"/>
      <c r="N28" s="26"/>
    </row>
    <row r="29" spans="1:14" ht="12.75" customHeight="1">
      <c r="A29" s="20" t="s">
        <v>30</v>
      </c>
      <c r="B29" s="15"/>
      <c r="C29" s="27">
        <v>250423397774</v>
      </c>
      <c r="E29" s="27">
        <v>517770827</v>
      </c>
      <c r="G29" s="27">
        <f>C29+E29</f>
        <v>250941168601</v>
      </c>
      <c r="I29" s="22">
        <v>91.6</v>
      </c>
      <c r="J29" s="28"/>
      <c r="K29" s="27">
        <f>G29/(I29/100)</f>
        <v>273953240830.78604</v>
      </c>
      <c r="M29" s="25"/>
      <c r="N29" s="26"/>
    </row>
    <row r="30" spans="1:14" ht="12.75" customHeight="1">
      <c r="A30" s="20" t="s">
        <v>31</v>
      </c>
      <c r="B30" s="15"/>
      <c r="C30" s="27">
        <v>23348211078</v>
      </c>
      <c r="E30" s="27">
        <v>28456915</v>
      </c>
      <c r="G30" s="27">
        <f>C30+E30</f>
        <v>23376667993</v>
      </c>
      <c r="I30" s="22">
        <v>89.9</v>
      </c>
      <c r="J30" s="28"/>
      <c r="K30" s="27">
        <f>G30/(I30/100)</f>
        <v>26002967734.149055</v>
      </c>
      <c r="M30" s="25"/>
      <c r="N30" s="26"/>
    </row>
    <row r="31" spans="1:14" ht="12.75" customHeight="1">
      <c r="A31" s="20" t="s">
        <v>32</v>
      </c>
      <c r="B31" s="15"/>
      <c r="C31" s="27">
        <v>3097908024</v>
      </c>
      <c r="E31" s="27">
        <v>19247170</v>
      </c>
      <c r="G31" s="27">
        <f>C31+E31</f>
        <v>3117155194</v>
      </c>
      <c r="I31" s="22">
        <v>77.5</v>
      </c>
      <c r="J31" s="28"/>
      <c r="K31" s="27">
        <f>G31/(I31/100)</f>
        <v>4022135734.193548</v>
      </c>
      <c r="M31" s="25"/>
      <c r="N31" s="26"/>
    </row>
    <row r="32" spans="1:14" ht="12.75" customHeight="1">
      <c r="A32" s="29" t="s">
        <v>33</v>
      </c>
      <c r="B32" s="15"/>
      <c r="C32" s="27">
        <v>1476476391</v>
      </c>
      <c r="E32" s="27">
        <v>36775011</v>
      </c>
      <c r="G32" s="27">
        <f>C32+E32</f>
        <v>1513251402</v>
      </c>
      <c r="I32" s="22">
        <v>85</v>
      </c>
      <c r="J32" s="28"/>
      <c r="K32" s="27">
        <f>G32/(I32/100)</f>
        <v>1780295767.0588236</v>
      </c>
      <c r="M32" s="25"/>
      <c r="N32" s="26"/>
    </row>
    <row r="33" spans="1:14" ht="12.75" customHeight="1">
      <c r="A33" s="15"/>
      <c r="B33" s="15"/>
      <c r="C33" s="27"/>
      <c r="E33" s="27"/>
      <c r="G33" s="27"/>
      <c r="I33" s="22"/>
      <c r="J33" s="28"/>
      <c r="K33" s="27"/>
      <c r="M33" s="25"/>
      <c r="N33" s="26"/>
    </row>
    <row r="34" spans="1:14" ht="12.75" customHeight="1">
      <c r="A34" s="20" t="s">
        <v>34</v>
      </c>
      <c r="B34" s="15"/>
      <c r="C34" s="27">
        <v>4443690341</v>
      </c>
      <c r="E34" s="27">
        <v>48888607</v>
      </c>
      <c r="G34" s="27">
        <f>C34+E34</f>
        <v>4492578948</v>
      </c>
      <c r="I34" s="22">
        <v>82.6</v>
      </c>
      <c r="J34" s="28"/>
      <c r="K34" s="27">
        <f>G34/(I34/100)</f>
        <v>5438957564.164649</v>
      </c>
      <c r="M34" s="25"/>
      <c r="N34" s="26"/>
    </row>
    <row r="35" spans="1:14" ht="12.75" customHeight="1">
      <c r="A35" s="20" t="s">
        <v>35</v>
      </c>
      <c r="B35" s="15"/>
      <c r="C35" s="27">
        <v>671802320</v>
      </c>
      <c r="E35" s="27">
        <v>23388936</v>
      </c>
      <c r="G35" s="27">
        <f>C35+E35</f>
        <v>695191256</v>
      </c>
      <c r="I35" s="22">
        <v>95.1</v>
      </c>
      <c r="J35" s="28"/>
      <c r="K35" s="27">
        <f>G35/(I35/100)</f>
        <v>731010784.4374343</v>
      </c>
      <c r="M35" s="25"/>
      <c r="N35" s="26"/>
    </row>
    <row r="36" spans="1:14" ht="12.75" customHeight="1">
      <c r="A36" s="20" t="s">
        <v>36</v>
      </c>
      <c r="B36" s="15"/>
      <c r="C36" s="27">
        <v>4268365464</v>
      </c>
      <c r="E36" s="27">
        <v>2043897</v>
      </c>
      <c r="G36" s="27">
        <f>C36+E36</f>
        <v>4270409361</v>
      </c>
      <c r="I36" s="22">
        <v>76.7</v>
      </c>
      <c r="J36" s="28"/>
      <c r="K36" s="27">
        <f>G36/(I36/100)</f>
        <v>5567678436.7666235</v>
      </c>
      <c r="M36" s="25"/>
      <c r="N36" s="26"/>
    </row>
    <row r="37" spans="1:14" ht="12.75" customHeight="1">
      <c r="A37" s="20" t="s">
        <v>37</v>
      </c>
      <c r="B37" s="15"/>
      <c r="C37" s="27">
        <v>2129596400</v>
      </c>
      <c r="E37" s="27">
        <v>5555970</v>
      </c>
      <c r="G37" s="27">
        <f>C37+E37</f>
        <v>2135152370</v>
      </c>
      <c r="I37" s="22">
        <v>83.6</v>
      </c>
      <c r="J37" s="28"/>
      <c r="K37" s="27">
        <f>G37/(I37/100)</f>
        <v>2554010011.9617224</v>
      </c>
      <c r="M37" s="25"/>
      <c r="N37" s="26"/>
    </row>
    <row r="38" spans="1:14" ht="12.75" customHeight="1">
      <c r="A38" s="29" t="s">
        <v>38</v>
      </c>
      <c r="B38" s="15"/>
      <c r="C38" s="27">
        <v>1633127590</v>
      </c>
      <c r="E38" s="27">
        <v>1058323</v>
      </c>
      <c r="G38" s="27">
        <f>C38+E38</f>
        <v>1634185913</v>
      </c>
      <c r="I38" s="22">
        <v>85.6</v>
      </c>
      <c r="J38" s="28"/>
      <c r="K38" s="27">
        <f>G38/(I38/100)</f>
        <v>1909095692.7570093</v>
      </c>
      <c r="M38" s="25"/>
      <c r="N38" s="26"/>
    </row>
    <row r="39" spans="1:14" ht="12.75" customHeight="1">
      <c r="A39" s="15"/>
      <c r="B39" s="15"/>
      <c r="C39" s="27"/>
      <c r="E39" s="27"/>
      <c r="G39" s="27"/>
      <c r="I39" s="22"/>
      <c r="J39" s="28"/>
      <c r="K39" s="27"/>
      <c r="M39" s="25"/>
      <c r="N39" s="26"/>
    </row>
    <row r="40" spans="1:14" ht="12.75" customHeight="1">
      <c r="A40" s="20" t="s">
        <v>39</v>
      </c>
      <c r="B40" s="15"/>
      <c r="C40" s="27">
        <v>743888587</v>
      </c>
      <c r="E40" s="27">
        <v>731628</v>
      </c>
      <c r="G40" s="27">
        <f>C40+E40</f>
        <v>744620215</v>
      </c>
      <c r="I40" s="22">
        <v>72</v>
      </c>
      <c r="J40" s="28"/>
      <c r="K40" s="27">
        <f>G40/(I40/100)</f>
        <v>1034194743.0555556</v>
      </c>
      <c r="M40" s="25"/>
      <c r="N40" s="26"/>
    </row>
    <row r="41" spans="1:14" ht="12.75" customHeight="1">
      <c r="A41" s="20" t="s">
        <v>40</v>
      </c>
      <c r="B41" s="15"/>
      <c r="C41" s="27">
        <v>61265182705</v>
      </c>
      <c r="E41" s="27">
        <v>136015867</v>
      </c>
      <c r="G41" s="27">
        <f>C41+E41</f>
        <v>61401198572</v>
      </c>
      <c r="I41" s="22">
        <v>87.4</v>
      </c>
      <c r="J41" s="28"/>
      <c r="K41" s="27">
        <f>G41/(I41/100)</f>
        <v>70253087610.98398</v>
      </c>
      <c r="M41" s="25"/>
      <c r="N41" s="26"/>
    </row>
    <row r="42" spans="1:14" ht="12.75" customHeight="1">
      <c r="A42" s="20" t="s">
        <v>41</v>
      </c>
      <c r="B42" s="15"/>
      <c r="C42" s="27">
        <v>5262143551</v>
      </c>
      <c r="E42" s="27">
        <v>0</v>
      </c>
      <c r="G42" s="27">
        <f>C42+E42</f>
        <v>5262143551</v>
      </c>
      <c r="I42" s="22">
        <v>84.4</v>
      </c>
      <c r="J42" s="28"/>
      <c r="K42" s="27">
        <f>G42/(I42/100)</f>
        <v>6234767240.521326</v>
      </c>
      <c r="M42" s="25"/>
      <c r="N42" s="26"/>
    </row>
    <row r="43" spans="1:14" ht="12.75" customHeight="1">
      <c r="A43" s="20" t="s">
        <v>42</v>
      </c>
      <c r="B43" s="15"/>
      <c r="C43" s="27">
        <v>10629903045</v>
      </c>
      <c r="E43" s="27">
        <v>42712543</v>
      </c>
      <c r="G43" s="27">
        <f>C43+E43</f>
        <v>10672615588</v>
      </c>
      <c r="I43" s="22">
        <v>92.1</v>
      </c>
      <c r="J43" s="28"/>
      <c r="K43" s="27">
        <f>G43/(I43/100)</f>
        <v>11588073385.450598</v>
      </c>
      <c r="M43" s="25"/>
      <c r="N43" s="26"/>
    </row>
    <row r="44" spans="1:14" ht="12.75" customHeight="1">
      <c r="A44" s="20" t="s">
        <v>43</v>
      </c>
      <c r="B44" s="15"/>
      <c r="C44" s="27">
        <v>819165842</v>
      </c>
      <c r="E44" s="27">
        <v>24987188</v>
      </c>
      <c r="G44" s="27">
        <f>C44+E44</f>
        <v>844153030</v>
      </c>
      <c r="I44" s="22">
        <v>94.6</v>
      </c>
      <c r="J44" s="28"/>
      <c r="K44" s="27">
        <f>G44/(I44/100)</f>
        <v>892339355.1797041</v>
      </c>
      <c r="M44" s="25"/>
      <c r="N44" s="26"/>
    </row>
    <row r="45" spans="1:14" ht="12.75" customHeight="1">
      <c r="A45" s="15"/>
      <c r="B45" s="15"/>
      <c r="C45" s="27"/>
      <c r="E45" s="27"/>
      <c r="G45" s="27"/>
      <c r="I45" s="22"/>
      <c r="J45" s="28"/>
      <c r="K45" s="27"/>
      <c r="M45" s="25"/>
      <c r="N45" s="26"/>
    </row>
    <row r="46" spans="1:14" ht="12.75" customHeight="1">
      <c r="A46" s="20" t="s">
        <v>44</v>
      </c>
      <c r="B46" s="15"/>
      <c r="C46" s="27">
        <v>65467645398</v>
      </c>
      <c r="E46" s="27">
        <v>152500070</v>
      </c>
      <c r="G46" s="27">
        <f>C46+E46</f>
        <v>65620145468</v>
      </c>
      <c r="I46" s="22">
        <v>91</v>
      </c>
      <c r="J46" s="28"/>
      <c r="K46" s="27">
        <f>G46/(I46/100)</f>
        <v>72110049964.83516</v>
      </c>
      <c r="M46" s="25"/>
      <c r="N46" s="26"/>
    </row>
    <row r="47" spans="1:14" ht="12.75" customHeight="1">
      <c r="A47" s="29" t="s">
        <v>45</v>
      </c>
      <c r="B47" s="15"/>
      <c r="C47" s="27">
        <v>23949737546</v>
      </c>
      <c r="E47" s="27">
        <v>115576584</v>
      </c>
      <c r="G47" s="27">
        <f>C47+E47</f>
        <v>24065314130</v>
      </c>
      <c r="I47" s="22">
        <v>87.2</v>
      </c>
      <c r="J47" s="28"/>
      <c r="K47" s="27">
        <f>G47/(I47/100)</f>
        <v>27597837305.04587</v>
      </c>
      <c r="M47" s="25"/>
      <c r="N47" s="26"/>
    </row>
    <row r="48" spans="1:14" ht="12.75" customHeight="1">
      <c r="A48" s="20" t="s">
        <v>46</v>
      </c>
      <c r="B48" s="15"/>
      <c r="C48" s="27">
        <v>2096312102</v>
      </c>
      <c r="E48" s="27">
        <v>5986628</v>
      </c>
      <c r="G48" s="27">
        <f>C48+E48</f>
        <v>2102298730</v>
      </c>
      <c r="I48" s="22">
        <v>84.7</v>
      </c>
      <c r="J48" s="28"/>
      <c r="K48" s="27">
        <f>G48/(I48/100)</f>
        <v>2482052809.9173555</v>
      </c>
      <c r="M48" s="25"/>
      <c r="N48" s="26"/>
    </row>
    <row r="49" spans="1:14" ht="12.75" customHeight="1">
      <c r="A49" s="20" t="s">
        <v>47</v>
      </c>
      <c r="B49" s="15"/>
      <c r="C49" s="27">
        <v>19033293089</v>
      </c>
      <c r="E49" s="27">
        <v>54296250</v>
      </c>
      <c r="G49" s="27">
        <f>C49+E49</f>
        <v>19087589339</v>
      </c>
      <c r="I49" s="22">
        <v>90.5</v>
      </c>
      <c r="J49" s="28"/>
      <c r="K49" s="27">
        <f>G49/(I49/100)</f>
        <v>21091258938.121548</v>
      </c>
      <c r="M49" s="25"/>
      <c r="N49" s="26"/>
    </row>
    <row r="50" spans="1:14" ht="12.75" customHeight="1">
      <c r="A50" s="20" t="s">
        <v>48</v>
      </c>
      <c r="B50" s="15"/>
      <c r="C50" s="27">
        <v>277859240</v>
      </c>
      <c r="E50" s="27">
        <v>689117</v>
      </c>
      <c r="G50" s="27">
        <f>C50+E50</f>
        <v>278548357</v>
      </c>
      <c r="I50" s="22">
        <v>84.8</v>
      </c>
      <c r="J50" s="28"/>
      <c r="K50" s="27">
        <f>G50/(I50/100)</f>
        <v>328476836.0849057</v>
      </c>
      <c r="M50" s="25"/>
      <c r="N50" s="26"/>
    </row>
    <row r="51" spans="1:14" ht="12.75" customHeight="1">
      <c r="A51" s="15"/>
      <c r="B51" s="15"/>
      <c r="C51" s="27"/>
      <c r="E51" s="27"/>
      <c r="G51" s="27"/>
      <c r="I51" s="22"/>
      <c r="J51" s="28"/>
      <c r="K51" s="27"/>
      <c r="M51" s="25"/>
      <c r="N51" s="26"/>
    </row>
    <row r="52" spans="1:14" ht="12.75" customHeight="1">
      <c r="A52" s="20" t="s">
        <v>49</v>
      </c>
      <c r="B52" s="15"/>
      <c r="C52" s="27">
        <v>3009066100</v>
      </c>
      <c r="E52" s="27">
        <v>33173086</v>
      </c>
      <c r="G52" s="27">
        <f>C52+E52</f>
        <v>3042239186</v>
      </c>
      <c r="I52" s="22">
        <v>74.3</v>
      </c>
      <c r="J52" s="28"/>
      <c r="K52" s="27">
        <f>G52/(I52/100)</f>
        <v>4094534570.6594887</v>
      </c>
      <c r="M52" s="25"/>
      <c r="N52" s="26"/>
    </row>
    <row r="53" spans="1:14" ht="12.75" customHeight="1">
      <c r="A53" s="20" t="s">
        <v>50</v>
      </c>
      <c r="B53" s="15"/>
      <c r="C53" s="27">
        <v>15735935080</v>
      </c>
      <c r="E53" s="27">
        <v>41813753</v>
      </c>
      <c r="G53" s="27">
        <f>C53+E53</f>
        <v>15777748833</v>
      </c>
      <c r="I53" s="22">
        <v>77</v>
      </c>
      <c r="J53" s="28"/>
      <c r="K53" s="27">
        <f>G53/(I53/100)</f>
        <v>20490582900</v>
      </c>
      <c r="M53" s="25"/>
      <c r="N53" s="26"/>
    </row>
    <row r="54" spans="1:14" ht="12.75" customHeight="1">
      <c r="A54" s="20" t="s">
        <v>51</v>
      </c>
      <c r="B54" s="15"/>
      <c r="C54" s="27">
        <v>1709173652</v>
      </c>
      <c r="E54" s="27">
        <v>11460897</v>
      </c>
      <c r="G54" s="27">
        <f>C54+E54</f>
        <v>1720634549</v>
      </c>
      <c r="I54" s="22">
        <v>83.4</v>
      </c>
      <c r="J54" s="28"/>
      <c r="K54" s="27">
        <f>G54/(I54/100)</f>
        <v>2063110970.0239806</v>
      </c>
      <c r="M54" s="25"/>
      <c r="N54" s="26"/>
    </row>
    <row r="55" spans="1:14" ht="12.75" customHeight="1">
      <c r="A55" s="20" t="s">
        <v>52</v>
      </c>
      <c r="B55" s="15"/>
      <c r="C55" s="27">
        <v>10374956292</v>
      </c>
      <c r="E55" s="27">
        <v>44573535</v>
      </c>
      <c r="G55" s="27">
        <f>C55+E55</f>
        <v>10419529827</v>
      </c>
      <c r="I55" s="22">
        <v>91.9</v>
      </c>
      <c r="J55" s="28"/>
      <c r="K55" s="27">
        <f>G55/(I55/100)</f>
        <v>11337899702.937975</v>
      </c>
      <c r="M55" s="25"/>
      <c r="N55" s="26"/>
    </row>
    <row r="56" spans="1:14" ht="12.75" customHeight="1">
      <c r="A56" s="15"/>
      <c r="B56" s="15"/>
      <c r="C56" s="27"/>
      <c r="E56" s="27"/>
      <c r="G56" s="27"/>
      <c r="I56" s="30"/>
      <c r="J56" s="31"/>
      <c r="K56" s="27"/>
      <c r="M56" s="25"/>
      <c r="N56" s="26"/>
    </row>
    <row r="57" spans="1:14" ht="12.75" customHeight="1">
      <c r="A57" s="18" t="s">
        <v>53</v>
      </c>
      <c r="B57" s="11"/>
      <c r="C57" s="32">
        <f>SUM(C10:C55)</f>
        <v>599852581279</v>
      </c>
      <c r="D57" s="32"/>
      <c r="E57" s="32">
        <f>SUM(E10:E55)</f>
        <v>1673975342</v>
      </c>
      <c r="F57" s="32"/>
      <c r="G57" s="32">
        <f>SUM(G10:G55)</f>
        <v>601526556621</v>
      </c>
      <c r="H57" s="33"/>
      <c r="I57" s="34">
        <v>89.5</v>
      </c>
      <c r="J57" s="35"/>
      <c r="K57" s="32">
        <f>SUM(K10:K55)</f>
        <v>672367180755.92</v>
      </c>
      <c r="M57" s="25"/>
      <c r="N57" s="26"/>
    </row>
    <row r="58" spans="1:14" ht="12.75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M58" s="25"/>
      <c r="N58" s="26"/>
    </row>
    <row r="59" spans="1:11" ht="12.75" hidden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8.75">
      <c r="A60" s="8" t="s">
        <v>61</v>
      </c>
      <c r="B60" s="6"/>
      <c r="C60" s="6"/>
      <c r="D60" s="6"/>
      <c r="E60" s="4" t="s">
        <v>54</v>
      </c>
      <c r="F60" s="5"/>
      <c r="G60" s="5"/>
      <c r="H60" s="42"/>
      <c r="I60" s="88"/>
      <c r="J60" s="88"/>
      <c r="K60" s="88"/>
    </row>
    <row r="61" spans="1:11" ht="6.75" customHeight="1">
      <c r="A61" s="85"/>
      <c r="B61" s="81"/>
      <c r="C61" s="81"/>
      <c r="D61" s="81"/>
      <c r="E61" s="89"/>
      <c r="F61" s="82"/>
      <c r="G61" s="82"/>
      <c r="H61" s="86"/>
      <c r="I61" s="33"/>
      <c r="J61" s="33"/>
      <c r="K61" s="33"/>
    </row>
    <row r="62" spans="1:11" ht="21.75" customHeight="1">
      <c r="A62" s="9" t="s">
        <v>55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.75">
      <c r="A63" s="9" t="s">
        <v>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7.5" customHeight="1">
      <c r="A64" s="43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44"/>
      <c r="C65" s="14" t="s">
        <v>56</v>
      </c>
      <c r="D65" s="14"/>
      <c r="E65" s="14"/>
      <c r="F65" s="14"/>
      <c r="G65" s="14"/>
      <c r="H65" s="44"/>
      <c r="I65" s="44"/>
      <c r="J65" s="44"/>
      <c r="K65" s="44"/>
    </row>
    <row r="66" spans="1:11" ht="12.75">
      <c r="A66" s="15"/>
      <c r="B66" s="15"/>
      <c r="C66" s="16" t="s">
        <v>5</v>
      </c>
      <c r="D66" s="16"/>
      <c r="E66" s="16"/>
      <c r="F66" s="16"/>
      <c r="G66" s="16"/>
      <c r="H66" s="15"/>
      <c r="I66" s="45" t="s">
        <v>6</v>
      </c>
      <c r="J66" s="15"/>
      <c r="K66" s="17" t="s">
        <v>57</v>
      </c>
    </row>
    <row r="67" spans="1:11" ht="12.75">
      <c r="A67" s="18" t="s">
        <v>8</v>
      </c>
      <c r="B67" s="11"/>
      <c r="C67" s="19" t="s">
        <v>9</v>
      </c>
      <c r="D67" s="11"/>
      <c r="E67" s="19" t="s">
        <v>10</v>
      </c>
      <c r="F67" s="11"/>
      <c r="G67" s="19" t="s">
        <v>11</v>
      </c>
      <c r="H67" s="11"/>
      <c r="I67" s="46" t="s">
        <v>58</v>
      </c>
      <c r="J67" s="11"/>
      <c r="K67" s="19" t="s">
        <v>59</v>
      </c>
    </row>
    <row r="68" spans="1:1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20" t="s">
        <v>14</v>
      </c>
      <c r="B69" s="15"/>
      <c r="C69" s="47">
        <v>34515593</v>
      </c>
      <c r="E69" s="47">
        <v>99470008</v>
      </c>
      <c r="F69" s="48">
        <v>90102820</v>
      </c>
      <c r="G69" s="47">
        <f>C69+E69</f>
        <v>133985601</v>
      </c>
      <c r="I69" s="49">
        <v>94.2</v>
      </c>
      <c r="J69" s="47"/>
      <c r="K69" s="47">
        <f>G69/(I69/100)</f>
        <v>142235245.22292992</v>
      </c>
    </row>
    <row r="70" spans="1:11" ht="12.75">
      <c r="A70" s="20" t="s">
        <v>15</v>
      </c>
      <c r="B70" s="15"/>
      <c r="C70" s="27">
        <v>15929978</v>
      </c>
      <c r="E70" s="27">
        <v>27156795</v>
      </c>
      <c r="G70" s="27">
        <f>C70+E70</f>
        <v>43086773</v>
      </c>
      <c r="I70" s="49">
        <v>77.2</v>
      </c>
      <c r="J70" s="27"/>
      <c r="K70" s="27">
        <f>G70/(I70/100)</f>
        <v>55811882.12435233</v>
      </c>
    </row>
    <row r="71" spans="1:11" ht="12.75">
      <c r="A71" s="20" t="s">
        <v>16</v>
      </c>
      <c r="B71" s="15"/>
      <c r="C71" s="27">
        <v>414582690</v>
      </c>
      <c r="E71" s="27">
        <v>192528783</v>
      </c>
      <c r="G71" s="27">
        <f aca="true" t="shared" si="0" ref="G71:G114">C71+E71</f>
        <v>607111473</v>
      </c>
      <c r="I71" s="49">
        <v>93.2</v>
      </c>
      <c r="J71" s="27"/>
      <c r="K71" s="27">
        <f aca="true" t="shared" si="1" ref="K71:K114">G71/(I71/100)</f>
        <v>651407159.8712445</v>
      </c>
    </row>
    <row r="72" spans="1:11" ht="12.75">
      <c r="A72" s="20" t="s">
        <v>17</v>
      </c>
      <c r="B72" s="15"/>
      <c r="C72" s="27">
        <v>158208762</v>
      </c>
      <c r="E72" s="27">
        <v>74495007</v>
      </c>
      <c r="G72" s="27">
        <f t="shared" si="0"/>
        <v>232703769</v>
      </c>
      <c r="I72" s="49">
        <v>95.6</v>
      </c>
      <c r="J72" s="27"/>
      <c r="K72" s="27">
        <f t="shared" si="1"/>
        <v>243413984.30962345</v>
      </c>
    </row>
    <row r="73" spans="1:11" ht="12.75">
      <c r="A73" s="20" t="s">
        <v>18</v>
      </c>
      <c r="B73" s="15"/>
      <c r="C73" s="27">
        <v>159763143</v>
      </c>
      <c r="E73" s="27">
        <v>36197144</v>
      </c>
      <c r="G73" s="27">
        <f t="shared" si="0"/>
        <v>195960287</v>
      </c>
      <c r="I73" s="49">
        <v>98</v>
      </c>
      <c r="J73" s="27"/>
      <c r="K73" s="27">
        <f t="shared" si="1"/>
        <v>199959476.53061226</v>
      </c>
    </row>
    <row r="74" spans="1:11" ht="12.75">
      <c r="A74" s="15"/>
      <c r="B74" s="15"/>
      <c r="C74" s="27"/>
      <c r="E74" s="27"/>
      <c r="G74" s="27"/>
      <c r="I74" s="49"/>
      <c r="J74" s="27"/>
      <c r="K74" s="27"/>
    </row>
    <row r="75" spans="1:11" ht="12.75">
      <c r="A75" s="20" t="s">
        <v>19</v>
      </c>
      <c r="B75" s="15"/>
      <c r="C75" s="27">
        <v>768457085</v>
      </c>
      <c r="E75" s="27">
        <v>332809659</v>
      </c>
      <c r="G75" s="27">
        <f t="shared" si="0"/>
        <v>1101266744</v>
      </c>
      <c r="I75" s="49">
        <v>100</v>
      </c>
      <c r="J75" s="27"/>
      <c r="K75" s="27">
        <f t="shared" si="1"/>
        <v>1101266744</v>
      </c>
    </row>
    <row r="76" spans="1:11" ht="12.75">
      <c r="A76" s="20" t="s">
        <v>20</v>
      </c>
      <c r="B76" s="15"/>
      <c r="C76" s="27">
        <v>7826239</v>
      </c>
      <c r="E76" s="27">
        <v>13191297</v>
      </c>
      <c r="G76" s="27">
        <f t="shared" si="0"/>
        <v>21017536</v>
      </c>
      <c r="I76" s="49">
        <v>92.7</v>
      </c>
      <c r="J76" s="27"/>
      <c r="K76" s="27">
        <f t="shared" si="1"/>
        <v>22672638.619201723</v>
      </c>
    </row>
    <row r="77" spans="1:11" ht="12.75">
      <c r="A77" s="20" t="s">
        <v>21</v>
      </c>
      <c r="B77" s="15"/>
      <c r="C77" s="27">
        <v>468232046</v>
      </c>
      <c r="E77" s="27">
        <v>135715902</v>
      </c>
      <c r="G77" s="27">
        <f t="shared" si="0"/>
        <v>603947948</v>
      </c>
      <c r="I77" s="49">
        <v>100</v>
      </c>
      <c r="J77" s="27"/>
      <c r="K77" s="27">
        <f t="shared" si="1"/>
        <v>603947948</v>
      </c>
    </row>
    <row r="78" spans="1:11" ht="12.75">
      <c r="A78" s="20" t="s">
        <v>22</v>
      </c>
      <c r="B78" s="15"/>
      <c r="C78" s="27">
        <v>56056230</v>
      </c>
      <c r="E78" s="27">
        <v>34472601</v>
      </c>
      <c r="G78" s="27">
        <f t="shared" si="0"/>
        <v>90528831</v>
      </c>
      <c r="I78" s="49">
        <v>95.6</v>
      </c>
      <c r="J78" s="27"/>
      <c r="K78" s="27">
        <f t="shared" si="1"/>
        <v>94695429.916318</v>
      </c>
    </row>
    <row r="79" spans="1:11" ht="12.75">
      <c r="A79" s="20" t="s">
        <v>23</v>
      </c>
      <c r="B79" s="15"/>
      <c r="C79" s="27">
        <v>16084932</v>
      </c>
      <c r="E79" s="27">
        <v>24341446</v>
      </c>
      <c r="G79" s="27">
        <f t="shared" si="0"/>
        <v>40426378</v>
      </c>
      <c r="I79" s="49">
        <v>92.5</v>
      </c>
      <c r="J79" s="27"/>
      <c r="K79" s="27">
        <f t="shared" si="1"/>
        <v>43704192.43243243</v>
      </c>
    </row>
    <row r="80" spans="1:11" ht="12.75">
      <c r="A80" s="15"/>
      <c r="B80" s="15"/>
      <c r="C80" s="27"/>
      <c r="E80" s="27"/>
      <c r="G80" s="27"/>
      <c r="I80" s="49"/>
      <c r="J80" s="27"/>
      <c r="K80" s="27"/>
    </row>
    <row r="81" spans="1:11" ht="12.75">
      <c r="A81" s="20" t="s">
        <v>24</v>
      </c>
      <c r="B81" s="15"/>
      <c r="C81" s="27">
        <v>128926801</v>
      </c>
      <c r="E81" s="27">
        <v>92096106</v>
      </c>
      <c r="G81" s="27">
        <f t="shared" si="0"/>
        <v>221022907</v>
      </c>
      <c r="I81" s="49">
        <v>90.9</v>
      </c>
      <c r="J81" s="27"/>
      <c r="K81" s="27">
        <f t="shared" si="1"/>
        <v>243149512.6512651</v>
      </c>
    </row>
    <row r="82" spans="1:11" ht="12.75">
      <c r="A82" s="20" t="s">
        <v>25</v>
      </c>
      <c r="B82" s="15"/>
      <c r="C82" s="27">
        <v>8374186</v>
      </c>
      <c r="E82" s="27">
        <v>7100908</v>
      </c>
      <c r="G82" s="27">
        <f t="shared" si="0"/>
        <v>15475094</v>
      </c>
      <c r="I82" s="49">
        <v>92.9</v>
      </c>
      <c r="J82" s="27"/>
      <c r="K82" s="27">
        <f t="shared" si="1"/>
        <v>16657797.631862216</v>
      </c>
    </row>
    <row r="83" spans="1:11" ht="12.75">
      <c r="A83" s="20" t="s">
        <v>26</v>
      </c>
      <c r="B83" s="15"/>
      <c r="C83" s="27">
        <v>344317750</v>
      </c>
      <c r="E83" s="27">
        <v>76547372</v>
      </c>
      <c r="G83" s="27">
        <f t="shared" si="0"/>
        <v>420865122</v>
      </c>
      <c r="I83" s="49">
        <v>96.1</v>
      </c>
      <c r="J83" s="27"/>
      <c r="K83" s="27">
        <f t="shared" si="1"/>
        <v>437944976.0665973</v>
      </c>
    </row>
    <row r="84" spans="1:11" ht="12.75">
      <c r="A84" s="20" t="s">
        <v>27</v>
      </c>
      <c r="B84" s="15"/>
      <c r="C84" s="27">
        <v>236113716</v>
      </c>
      <c r="E84" s="27">
        <v>72155880</v>
      </c>
      <c r="G84" s="27">
        <f t="shared" si="0"/>
        <v>308269596</v>
      </c>
      <c r="I84" s="49">
        <v>100</v>
      </c>
      <c r="J84" s="27"/>
      <c r="K84" s="27">
        <f t="shared" si="1"/>
        <v>308269596</v>
      </c>
    </row>
    <row r="85" spans="1:11" ht="12.75">
      <c r="A85" s="29" t="s">
        <v>60</v>
      </c>
      <c r="B85" s="15"/>
      <c r="C85" s="27">
        <v>65786046</v>
      </c>
      <c r="E85" s="27">
        <v>83662425</v>
      </c>
      <c r="G85" s="27">
        <f t="shared" si="0"/>
        <v>149448471</v>
      </c>
      <c r="I85" s="49">
        <v>79</v>
      </c>
      <c r="J85" s="27"/>
      <c r="K85" s="27">
        <f t="shared" si="1"/>
        <v>189175279.74683544</v>
      </c>
    </row>
    <row r="86" spans="1:11" ht="12.75">
      <c r="A86" s="15"/>
      <c r="B86" s="15"/>
      <c r="C86" s="27"/>
      <c r="E86" s="27"/>
      <c r="G86" s="27"/>
      <c r="I86" s="49"/>
      <c r="J86" s="27"/>
      <c r="K86" s="27"/>
    </row>
    <row r="87" spans="1:11" ht="12.75">
      <c r="A87" s="20" t="s">
        <v>29</v>
      </c>
      <c r="B87" s="15"/>
      <c r="C87" s="27">
        <v>42122105</v>
      </c>
      <c r="E87" s="27">
        <v>47896555</v>
      </c>
      <c r="G87" s="27">
        <f t="shared" si="0"/>
        <v>90018660</v>
      </c>
      <c r="I87" s="49">
        <v>99.8</v>
      </c>
      <c r="J87" s="27"/>
      <c r="K87" s="27">
        <f t="shared" si="1"/>
        <v>90199058.11623247</v>
      </c>
    </row>
    <row r="88" spans="1:11" ht="12.75">
      <c r="A88" s="20" t="s">
        <v>30</v>
      </c>
      <c r="B88" s="15"/>
      <c r="C88" s="27">
        <v>9236206917</v>
      </c>
      <c r="E88" s="27">
        <v>5429736718</v>
      </c>
      <c r="G88" s="27">
        <f t="shared" si="0"/>
        <v>14665943635</v>
      </c>
      <c r="I88" s="49">
        <v>94.9</v>
      </c>
      <c r="J88" s="27"/>
      <c r="K88" s="27">
        <f t="shared" si="1"/>
        <v>15454102881.981031</v>
      </c>
    </row>
    <row r="89" spans="1:11" ht="12.75">
      <c r="A89" s="20" t="s">
        <v>31</v>
      </c>
      <c r="B89" s="15"/>
      <c r="C89" s="27">
        <v>324327288</v>
      </c>
      <c r="E89" s="27">
        <v>259352188</v>
      </c>
      <c r="G89" s="27">
        <f t="shared" si="0"/>
        <v>583679476</v>
      </c>
      <c r="I89" s="49">
        <v>100</v>
      </c>
      <c r="J89" s="27"/>
      <c r="K89" s="27">
        <f t="shared" si="1"/>
        <v>583679476</v>
      </c>
    </row>
    <row r="90" spans="1:11" ht="12.75">
      <c r="A90" s="20" t="s">
        <v>32</v>
      </c>
      <c r="B90" s="15"/>
      <c r="C90" s="27">
        <v>94338900</v>
      </c>
      <c r="E90" s="27">
        <v>101052567</v>
      </c>
      <c r="G90" s="27">
        <f t="shared" si="0"/>
        <v>195391467</v>
      </c>
      <c r="I90" s="49">
        <v>97</v>
      </c>
      <c r="J90" s="27"/>
      <c r="K90" s="27">
        <f t="shared" si="1"/>
        <v>201434502.06185567</v>
      </c>
    </row>
    <row r="91" spans="1:11" ht="12.75">
      <c r="A91" s="29" t="s">
        <v>33</v>
      </c>
      <c r="B91" s="15"/>
      <c r="C91" s="27">
        <v>60695259</v>
      </c>
      <c r="E91" s="27">
        <v>95763682</v>
      </c>
      <c r="G91" s="27">
        <f t="shared" si="0"/>
        <v>156458941</v>
      </c>
      <c r="I91" s="49">
        <v>100</v>
      </c>
      <c r="J91" s="27"/>
      <c r="K91" s="27">
        <f t="shared" si="1"/>
        <v>156458941</v>
      </c>
    </row>
    <row r="92" spans="1:11" ht="12.75">
      <c r="A92" s="15"/>
      <c r="B92" s="15"/>
      <c r="C92" s="27"/>
      <c r="E92" s="27"/>
      <c r="G92" s="27"/>
      <c r="I92" s="49"/>
      <c r="J92" s="27"/>
      <c r="K92" s="27"/>
    </row>
    <row r="93" spans="1:11" ht="12.75">
      <c r="A93" s="20" t="s">
        <v>34</v>
      </c>
      <c r="B93" s="15"/>
      <c r="C93" s="27">
        <v>162158488</v>
      </c>
      <c r="E93" s="27">
        <v>597764113</v>
      </c>
      <c r="G93" s="27">
        <f t="shared" si="0"/>
        <v>759922601</v>
      </c>
      <c r="I93" s="49">
        <v>91</v>
      </c>
      <c r="J93" s="27"/>
      <c r="K93" s="27">
        <f t="shared" si="1"/>
        <v>835079781.3186812</v>
      </c>
    </row>
    <row r="94" spans="1:11" ht="12.75">
      <c r="A94" s="20" t="s">
        <v>35</v>
      </c>
      <c r="B94" s="15"/>
      <c r="C94" s="27">
        <v>25724452</v>
      </c>
      <c r="E94" s="27">
        <v>93341892</v>
      </c>
      <c r="G94" s="27">
        <f t="shared" si="0"/>
        <v>119066344</v>
      </c>
      <c r="I94" s="49">
        <v>92.3</v>
      </c>
      <c r="J94" s="27"/>
      <c r="K94" s="27">
        <f t="shared" si="1"/>
        <v>128999289.27410619</v>
      </c>
    </row>
    <row r="95" spans="1:11" ht="12.75">
      <c r="A95" s="20" t="s">
        <v>36</v>
      </c>
      <c r="B95" s="15"/>
      <c r="C95" s="27">
        <v>81397465</v>
      </c>
      <c r="E95" s="27">
        <v>30658964</v>
      </c>
      <c r="G95" s="27">
        <f t="shared" si="0"/>
        <v>112056429</v>
      </c>
      <c r="I95" s="49">
        <v>94.5</v>
      </c>
      <c r="J95" s="27"/>
      <c r="K95" s="27">
        <f t="shared" si="1"/>
        <v>118578231.74603175</v>
      </c>
    </row>
    <row r="96" spans="1:11" ht="12.75">
      <c r="A96" s="20" t="s">
        <v>37</v>
      </c>
      <c r="B96" s="15"/>
      <c r="C96" s="27">
        <v>75397839</v>
      </c>
      <c r="E96" s="27">
        <v>41162633</v>
      </c>
      <c r="G96" s="27">
        <f t="shared" si="0"/>
        <v>116560472</v>
      </c>
      <c r="I96" s="49">
        <v>100</v>
      </c>
      <c r="J96" s="27"/>
      <c r="K96" s="27">
        <f t="shared" si="1"/>
        <v>116560472</v>
      </c>
    </row>
    <row r="97" spans="1:11" ht="12.75">
      <c r="A97" s="29" t="s">
        <v>38</v>
      </c>
      <c r="B97" s="15"/>
      <c r="C97" s="27">
        <v>34706726</v>
      </c>
      <c r="E97" s="27">
        <v>20031479</v>
      </c>
      <c r="G97" s="27">
        <f t="shared" si="0"/>
        <v>54738205</v>
      </c>
      <c r="I97" s="49">
        <v>90.8</v>
      </c>
      <c r="J97" s="27"/>
      <c r="K97" s="27">
        <f t="shared" si="1"/>
        <v>60284366.74008811</v>
      </c>
    </row>
    <row r="98" spans="1:11" ht="12.75">
      <c r="A98" s="15"/>
      <c r="B98" s="15"/>
      <c r="C98" s="27"/>
      <c r="E98" s="27"/>
      <c r="G98" s="27"/>
      <c r="I98" s="49"/>
      <c r="J98" s="27"/>
      <c r="K98" s="27"/>
    </row>
    <row r="99" spans="1:11" ht="12.75">
      <c r="A99" s="20" t="s">
        <v>39</v>
      </c>
      <c r="B99" s="15"/>
      <c r="C99" s="27">
        <v>39857638</v>
      </c>
      <c r="E99" s="27">
        <v>9227823</v>
      </c>
      <c r="G99" s="27">
        <f t="shared" si="0"/>
        <v>49085461</v>
      </c>
      <c r="I99" s="49">
        <v>79.4</v>
      </c>
      <c r="J99" s="27"/>
      <c r="K99" s="27">
        <f t="shared" si="1"/>
        <v>61820479.84886649</v>
      </c>
    </row>
    <row r="100" spans="1:11" ht="12.75">
      <c r="A100" s="20" t="s">
        <v>40</v>
      </c>
      <c r="B100" s="15"/>
      <c r="C100" s="27">
        <v>1623885734</v>
      </c>
      <c r="E100" s="27">
        <v>891100147</v>
      </c>
      <c r="G100" s="27">
        <f t="shared" si="0"/>
        <v>2514985881</v>
      </c>
      <c r="I100" s="49">
        <v>95.7</v>
      </c>
      <c r="J100" s="27"/>
      <c r="K100" s="27">
        <f t="shared" si="1"/>
        <v>2627989426.3322883</v>
      </c>
    </row>
    <row r="101" spans="1:11" ht="12.75">
      <c r="A101" s="20" t="s">
        <v>41</v>
      </c>
      <c r="B101" s="15"/>
      <c r="C101" s="27">
        <v>68194602</v>
      </c>
      <c r="E101" s="27">
        <v>4765797</v>
      </c>
      <c r="G101" s="27">
        <f t="shared" si="0"/>
        <v>72960399</v>
      </c>
      <c r="I101" s="49">
        <v>88.4</v>
      </c>
      <c r="J101" s="27"/>
      <c r="K101" s="27">
        <f t="shared" si="1"/>
        <v>82534388.00904977</v>
      </c>
    </row>
    <row r="102" spans="1:11" ht="12.75">
      <c r="A102" s="20" t="s">
        <v>42</v>
      </c>
      <c r="B102" s="15"/>
      <c r="C102" s="27">
        <v>542532891</v>
      </c>
      <c r="E102" s="27">
        <v>361394567</v>
      </c>
      <c r="G102" s="27">
        <f t="shared" si="0"/>
        <v>903927458</v>
      </c>
      <c r="I102" s="49">
        <v>99.1</v>
      </c>
      <c r="J102" s="27"/>
      <c r="K102" s="27">
        <f t="shared" si="1"/>
        <v>912136688.1937437</v>
      </c>
    </row>
    <row r="103" spans="1:11" ht="12.75">
      <c r="A103" s="20" t="s">
        <v>43</v>
      </c>
      <c r="B103" s="15"/>
      <c r="C103" s="27">
        <v>26847963</v>
      </c>
      <c r="E103" s="27">
        <v>59150661</v>
      </c>
      <c r="G103" s="27">
        <f t="shared" si="0"/>
        <v>85998624</v>
      </c>
      <c r="I103" s="49">
        <v>93.7</v>
      </c>
      <c r="J103" s="27"/>
      <c r="K103" s="27">
        <f t="shared" si="1"/>
        <v>91780815.36819637</v>
      </c>
    </row>
    <row r="104" spans="1:11" ht="12.75">
      <c r="A104" s="15"/>
      <c r="B104" s="15"/>
      <c r="C104" s="27"/>
      <c r="E104" s="27"/>
      <c r="G104" s="27"/>
      <c r="I104" s="49"/>
      <c r="J104" s="27"/>
      <c r="K104" s="27"/>
    </row>
    <row r="105" spans="1:11" ht="12.75">
      <c r="A105" s="20" t="s">
        <v>44</v>
      </c>
      <c r="B105" s="15"/>
      <c r="C105" s="27">
        <v>2224957652</v>
      </c>
      <c r="E105" s="27">
        <v>674986189</v>
      </c>
      <c r="G105" s="27">
        <f t="shared" si="0"/>
        <v>2899943841</v>
      </c>
      <c r="I105" s="49">
        <v>100</v>
      </c>
      <c r="J105" s="27"/>
      <c r="K105" s="27">
        <f t="shared" si="1"/>
        <v>2899943841</v>
      </c>
    </row>
    <row r="106" spans="1:11" ht="12.75">
      <c r="A106" s="29" t="s">
        <v>45</v>
      </c>
      <c r="B106" s="15"/>
      <c r="C106" s="27">
        <v>1159697459</v>
      </c>
      <c r="E106" s="27">
        <v>870675368</v>
      </c>
      <c r="G106" s="27">
        <f t="shared" si="0"/>
        <v>2030372827</v>
      </c>
      <c r="I106" s="49">
        <v>96</v>
      </c>
      <c r="J106" s="27"/>
      <c r="K106" s="27">
        <f t="shared" si="1"/>
        <v>2114971694.7916667</v>
      </c>
    </row>
    <row r="107" spans="1:11" ht="12.75">
      <c r="A107" s="20" t="s">
        <v>46</v>
      </c>
      <c r="B107" s="15"/>
      <c r="C107" s="27">
        <v>54394098</v>
      </c>
      <c r="E107" s="27">
        <v>191564902</v>
      </c>
      <c r="G107" s="27">
        <f t="shared" si="0"/>
        <v>245959000</v>
      </c>
      <c r="I107" s="49">
        <v>88.2</v>
      </c>
      <c r="J107" s="27"/>
      <c r="K107" s="27">
        <f t="shared" si="1"/>
        <v>278865079.36507934</v>
      </c>
    </row>
    <row r="108" spans="1:11" ht="12.75">
      <c r="A108" s="20" t="s">
        <v>47</v>
      </c>
      <c r="B108" s="15"/>
      <c r="C108" s="27">
        <v>547564007</v>
      </c>
      <c r="E108" s="27">
        <v>311725895</v>
      </c>
      <c r="G108" s="27">
        <f t="shared" si="0"/>
        <v>859289902</v>
      </c>
      <c r="I108" s="49">
        <v>91.9</v>
      </c>
      <c r="J108" s="27"/>
      <c r="K108" s="27">
        <f t="shared" si="1"/>
        <v>935027096.844396</v>
      </c>
    </row>
    <row r="109" spans="1:11" ht="12.75">
      <c r="A109" s="20" t="s">
        <v>48</v>
      </c>
      <c r="B109" s="15"/>
      <c r="C109" s="27">
        <v>10107700</v>
      </c>
      <c r="E109" s="27">
        <v>6427564</v>
      </c>
      <c r="G109" s="27">
        <f t="shared" si="0"/>
        <v>16535264</v>
      </c>
      <c r="I109" s="49">
        <v>96.2</v>
      </c>
      <c r="J109" s="27"/>
      <c r="K109" s="27">
        <f t="shared" si="1"/>
        <v>17188424.116424114</v>
      </c>
    </row>
    <row r="110" spans="1:11" ht="12.75">
      <c r="A110" s="15"/>
      <c r="B110" s="15"/>
      <c r="C110" s="27"/>
      <c r="E110" s="27"/>
      <c r="G110" s="27"/>
      <c r="I110" s="49"/>
      <c r="J110" s="27"/>
      <c r="K110" s="27"/>
    </row>
    <row r="111" spans="1:11" ht="12.75">
      <c r="A111" s="20" t="s">
        <v>49</v>
      </c>
      <c r="B111" s="15"/>
      <c r="C111" s="27">
        <v>128716978</v>
      </c>
      <c r="E111" s="27">
        <v>278657432</v>
      </c>
      <c r="G111" s="27">
        <f t="shared" si="0"/>
        <v>407374410</v>
      </c>
      <c r="I111" s="49">
        <v>94.8</v>
      </c>
      <c r="J111" s="27"/>
      <c r="K111" s="27">
        <f t="shared" si="1"/>
        <v>429719841.77215195</v>
      </c>
    </row>
    <row r="112" spans="1:11" ht="12.75">
      <c r="A112" s="20" t="s">
        <v>50</v>
      </c>
      <c r="B112" s="15"/>
      <c r="C112" s="27">
        <v>466563110</v>
      </c>
      <c r="E112" s="27">
        <v>460731839</v>
      </c>
      <c r="G112" s="27">
        <f t="shared" si="0"/>
        <v>927294949</v>
      </c>
      <c r="I112" s="49">
        <v>91</v>
      </c>
      <c r="J112" s="27"/>
      <c r="K112" s="27">
        <f t="shared" si="1"/>
        <v>1019005438.4615384</v>
      </c>
    </row>
    <row r="113" spans="1:11" ht="12.75">
      <c r="A113" s="20" t="s">
        <v>51</v>
      </c>
      <c r="B113" s="15"/>
      <c r="C113" s="27">
        <v>76677868</v>
      </c>
      <c r="E113" s="27">
        <v>158862801</v>
      </c>
      <c r="G113" s="27">
        <f t="shared" si="0"/>
        <v>235540669</v>
      </c>
      <c r="I113" s="49">
        <v>84.5</v>
      </c>
      <c r="J113" s="27"/>
      <c r="K113" s="27">
        <f t="shared" si="1"/>
        <v>278746353.84615386</v>
      </c>
    </row>
    <row r="114" spans="1:11" ht="12.75">
      <c r="A114" s="20" t="s">
        <v>52</v>
      </c>
      <c r="B114" s="15"/>
      <c r="C114" s="27">
        <v>812237293</v>
      </c>
      <c r="E114" s="27">
        <v>256190990</v>
      </c>
      <c r="G114" s="27">
        <f t="shared" si="0"/>
        <v>1068428283</v>
      </c>
      <c r="I114" s="49">
        <v>94.4</v>
      </c>
      <c r="J114" s="27"/>
      <c r="K114" s="27">
        <f t="shared" si="1"/>
        <v>1131809621.822034</v>
      </c>
    </row>
    <row r="115" spans="1:11" ht="12.75">
      <c r="A115" s="15"/>
      <c r="B115" s="15"/>
      <c r="C115" s="27"/>
      <c r="E115" s="27"/>
      <c r="G115" s="27"/>
      <c r="I115" s="49"/>
      <c r="J115" s="27"/>
      <c r="K115" s="27"/>
    </row>
    <row r="116" spans="1:11" ht="12.75">
      <c r="A116" s="18" t="s">
        <v>53</v>
      </c>
      <c r="B116" s="11"/>
      <c r="C116" s="32">
        <f>SUM(C69:C114)</f>
        <v>20802485629</v>
      </c>
      <c r="D116" s="32"/>
      <c r="E116" s="32">
        <f>SUM(E69:E114)</f>
        <v>12554164099</v>
      </c>
      <c r="F116" s="32"/>
      <c r="G116" s="32">
        <f>SUM(G69:G114)</f>
        <v>33356649728</v>
      </c>
      <c r="H116" s="32"/>
      <c r="I116" s="50">
        <v>95.4</v>
      </c>
      <c r="J116" s="32"/>
      <c r="K116" s="32">
        <f>SUM(K69:K114)</f>
        <v>34981228053.13289</v>
      </c>
    </row>
    <row r="117" ht="12.75" hidden="1"/>
    <row r="118" ht="12.75" hidden="1"/>
    <row r="119" spans="1:14" ht="18.75">
      <c r="A119" s="78" t="s">
        <v>79</v>
      </c>
      <c r="B119" s="78"/>
      <c r="C119" s="6"/>
      <c r="D119" s="3"/>
      <c r="E119" s="5" t="s">
        <v>54</v>
      </c>
      <c r="F119" s="5"/>
      <c r="G119" s="5"/>
      <c r="H119" s="3"/>
      <c r="I119" s="3"/>
      <c r="J119" s="3"/>
      <c r="K119" s="3"/>
      <c r="L119" s="6"/>
      <c r="M119" s="88"/>
      <c r="N119" s="88"/>
    </row>
    <row r="120" spans="1:14" ht="6" customHeight="1">
      <c r="A120" s="80"/>
      <c r="B120" s="80"/>
      <c r="C120" s="81"/>
      <c r="D120" s="82"/>
      <c r="E120" s="82"/>
      <c r="F120" s="82"/>
      <c r="G120" s="82"/>
      <c r="H120" s="82"/>
      <c r="I120" s="82"/>
      <c r="J120" s="82"/>
      <c r="K120" s="82"/>
      <c r="L120" s="81"/>
      <c r="M120" s="33"/>
      <c r="N120" s="33"/>
    </row>
    <row r="121" spans="1:14" ht="23.25" customHeight="1">
      <c r="A121" s="9" t="s">
        <v>55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9"/>
      <c r="N121" s="79"/>
    </row>
    <row r="122" spans="1:14" ht="18.75">
      <c r="A122" s="9" t="s">
        <v>3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9"/>
      <c r="N122" s="79"/>
    </row>
    <row r="123" spans="1:14" ht="6.75" customHeight="1">
      <c r="A123" s="43"/>
      <c r="B123" s="4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51"/>
      <c r="N123" s="11"/>
    </row>
    <row r="124" spans="1:14" ht="12.75">
      <c r="A124" s="15"/>
      <c r="B124" s="15"/>
      <c r="C124" s="17"/>
      <c r="D124" s="15"/>
      <c r="E124" s="15"/>
      <c r="F124" s="15"/>
      <c r="G124" s="15"/>
      <c r="H124" s="15"/>
      <c r="I124" s="52" t="s">
        <v>62</v>
      </c>
      <c r="J124" s="15"/>
      <c r="K124" s="17" t="s">
        <v>63</v>
      </c>
      <c r="L124" s="15"/>
      <c r="M124" s="53"/>
      <c r="N124" s="15"/>
    </row>
    <row r="125" spans="1:14" ht="12.75">
      <c r="A125" s="15"/>
      <c r="C125" s="17" t="s">
        <v>64</v>
      </c>
      <c r="D125" s="17"/>
      <c r="E125" s="17" t="s">
        <v>65</v>
      </c>
      <c r="F125" s="15"/>
      <c r="G125" s="52" t="s">
        <v>66</v>
      </c>
      <c r="H125" s="17"/>
      <c r="I125" s="17" t="s">
        <v>67</v>
      </c>
      <c r="J125" s="15"/>
      <c r="K125" s="17" t="s">
        <v>68</v>
      </c>
      <c r="L125" s="15"/>
      <c r="M125" s="54" t="s">
        <v>69</v>
      </c>
      <c r="N125" s="54"/>
    </row>
    <row r="126" spans="1:14" ht="12.75">
      <c r="A126" s="15"/>
      <c r="B126" s="15"/>
      <c r="C126" s="17" t="s">
        <v>70</v>
      </c>
      <c r="D126" s="17"/>
      <c r="E126" s="17" t="s">
        <v>68</v>
      </c>
      <c r="F126" s="15"/>
      <c r="G126" s="17" t="s">
        <v>6</v>
      </c>
      <c r="H126" s="17"/>
      <c r="I126" s="17" t="s">
        <v>71</v>
      </c>
      <c r="J126" s="15"/>
      <c r="K126" s="17" t="s">
        <v>72</v>
      </c>
      <c r="L126" s="15"/>
      <c r="M126" s="54" t="s">
        <v>73</v>
      </c>
      <c r="N126" s="54"/>
    </row>
    <row r="127" spans="1:14" ht="15.75">
      <c r="A127" s="18" t="s">
        <v>8</v>
      </c>
      <c r="B127" s="18"/>
      <c r="C127" s="19" t="s">
        <v>12</v>
      </c>
      <c r="D127" s="19"/>
      <c r="E127" s="19" t="s">
        <v>72</v>
      </c>
      <c r="F127" s="11"/>
      <c r="G127" s="19" t="s">
        <v>74</v>
      </c>
      <c r="H127" s="19"/>
      <c r="I127" s="19" t="s">
        <v>75</v>
      </c>
      <c r="J127" s="11"/>
      <c r="K127" s="19" t="s">
        <v>76</v>
      </c>
      <c r="L127" s="11"/>
      <c r="M127" s="55" t="s">
        <v>77</v>
      </c>
      <c r="N127" s="55"/>
    </row>
    <row r="128" spans="1:14" ht="10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53"/>
      <c r="N128" s="15"/>
    </row>
    <row r="129" spans="1:14" ht="12.75">
      <c r="A129" s="20" t="s">
        <v>14</v>
      </c>
      <c r="B129" s="20"/>
      <c r="C129" s="31">
        <v>97.27133006506119</v>
      </c>
      <c r="D129" s="56"/>
      <c r="E129" s="47">
        <v>1161320908.4777918</v>
      </c>
      <c r="F129" s="48"/>
      <c r="G129" s="47">
        <v>2688943.0682588336</v>
      </c>
      <c r="H129" s="47"/>
      <c r="I129" s="57">
        <v>2.38</v>
      </c>
      <c r="J129" s="15"/>
      <c r="K129" s="47">
        <v>1129632294</v>
      </c>
      <c r="L129" s="15"/>
      <c r="M129" s="58">
        <f>(K129/K$57)*100</f>
        <v>0.16800824405646808</v>
      </c>
      <c r="N129" s="15" t="s">
        <v>78</v>
      </c>
    </row>
    <row r="130" spans="1:14" ht="12.75">
      <c r="A130" s="20" t="s">
        <v>15</v>
      </c>
      <c r="B130" s="20"/>
      <c r="C130" s="31">
        <v>86.6902824968907</v>
      </c>
      <c r="D130" s="56"/>
      <c r="E130" s="27">
        <v>1094957143.5922422</v>
      </c>
      <c r="F130" s="27"/>
      <c r="G130" s="27">
        <v>2535283.227753198</v>
      </c>
      <c r="H130" s="27"/>
      <c r="I130" s="57">
        <v>2.671</v>
      </c>
      <c r="J130" s="15"/>
      <c r="K130" s="27">
        <v>949221441</v>
      </c>
      <c r="L130" s="15"/>
      <c r="M130" s="58">
        <f aca="true" t="shared" si="2" ref="M130:M174">(K130/K$57)*100</f>
        <v>0.14117605203942613</v>
      </c>
      <c r="N130" s="15"/>
    </row>
    <row r="131" spans="1:14" ht="12.75">
      <c r="A131" s="20" t="s">
        <v>16</v>
      </c>
      <c r="B131" s="20"/>
      <c r="C131" s="59">
        <v>90.09015472384117</v>
      </c>
      <c r="D131" s="56"/>
      <c r="E131" s="27">
        <v>11304707998.580921</v>
      </c>
      <c r="F131" s="27"/>
      <c r="G131" s="27">
        <v>26175121.78551779</v>
      </c>
      <c r="H131" s="27"/>
      <c r="I131" s="57">
        <v>2.57</v>
      </c>
      <c r="J131" s="15"/>
      <c r="K131" s="27">
        <v>10184428927</v>
      </c>
      <c r="L131" s="15"/>
      <c r="M131" s="58">
        <f t="shared" si="2"/>
        <v>1.5147123801536515</v>
      </c>
      <c r="N131" s="15"/>
    </row>
    <row r="132" spans="1:14" ht="12.75">
      <c r="A132" s="20" t="s">
        <v>17</v>
      </c>
      <c r="B132" s="20"/>
      <c r="C132" s="31">
        <v>72.57275991366048</v>
      </c>
      <c r="D132" s="56"/>
      <c r="E132" s="27">
        <v>7496834041.412688</v>
      </c>
      <c r="F132" s="27"/>
      <c r="G132" s="27">
        <v>17358302.75885281</v>
      </c>
      <c r="H132" s="27"/>
      <c r="I132" s="57">
        <v>3.19</v>
      </c>
      <c r="J132" s="15"/>
      <c r="K132" s="27">
        <v>5440659370</v>
      </c>
      <c r="L132" s="15"/>
      <c r="M132" s="58">
        <f t="shared" si="2"/>
        <v>0.8091797942730115</v>
      </c>
      <c r="N132" s="15"/>
    </row>
    <row r="133" spans="1:14" ht="12.75">
      <c r="A133" s="20" t="s">
        <v>18</v>
      </c>
      <c r="B133" s="20"/>
      <c r="C133" s="31">
        <v>87.02538458182022</v>
      </c>
      <c r="D133" s="56"/>
      <c r="E133" s="27">
        <v>6944219889.448721</v>
      </c>
      <c r="F133" s="27"/>
      <c r="G133" s="27">
        <v>16078770.131395893</v>
      </c>
      <c r="H133" s="27"/>
      <c r="I133" s="57">
        <v>2.661</v>
      </c>
      <c r="J133" s="15"/>
      <c r="K133" s="27">
        <v>6043234065</v>
      </c>
      <c r="L133" s="15"/>
      <c r="M133" s="58">
        <f t="shared" si="2"/>
        <v>0.8987996793962777</v>
      </c>
      <c r="N133" s="15"/>
    </row>
    <row r="134" spans="1:14" ht="10.5" customHeight="1">
      <c r="A134" s="15"/>
      <c r="B134" s="15"/>
      <c r="C134" s="31"/>
      <c r="D134" s="56"/>
      <c r="E134" s="27"/>
      <c r="F134" s="27"/>
      <c r="G134" s="27"/>
      <c r="H134" s="27"/>
      <c r="I134" s="57"/>
      <c r="J134" s="15"/>
      <c r="K134" s="27"/>
      <c r="L134" s="15"/>
      <c r="M134" s="58"/>
      <c r="N134" s="15"/>
    </row>
    <row r="135" spans="1:14" ht="12.75">
      <c r="A135" s="20" t="s">
        <v>19</v>
      </c>
      <c r="B135" s="20"/>
      <c r="C135" s="31">
        <v>94.76457375678908</v>
      </c>
      <c r="D135" s="56"/>
      <c r="E135" s="27">
        <v>36134803832.79493</v>
      </c>
      <c r="F135" s="27"/>
      <c r="G135" s="27">
        <v>83667166.91292979</v>
      </c>
      <c r="H135" s="27"/>
      <c r="I135" s="57">
        <v>2.443</v>
      </c>
      <c r="J135" s="15"/>
      <c r="K135" s="27">
        <v>34242992830</v>
      </c>
      <c r="L135" s="15"/>
      <c r="M135" s="58">
        <f t="shared" si="2"/>
        <v>5.092900696238883</v>
      </c>
      <c r="N135" s="15"/>
    </row>
    <row r="136" spans="1:14" ht="12.75">
      <c r="A136" s="20" t="s">
        <v>20</v>
      </c>
      <c r="B136" s="20"/>
      <c r="C136" s="31">
        <v>86.75583558933151</v>
      </c>
      <c r="D136" s="56"/>
      <c r="E136" s="27">
        <v>318327244.6446942</v>
      </c>
      <c r="F136" s="27"/>
      <c r="G136" s="27">
        <v>737060.558951999</v>
      </c>
      <c r="H136" s="27"/>
      <c r="I136" s="57">
        <v>2.669</v>
      </c>
      <c r="J136" s="15"/>
      <c r="K136" s="27">
        <v>276167461</v>
      </c>
      <c r="L136" s="15"/>
      <c r="M136" s="58">
        <f t="shared" si="2"/>
        <v>0.04107390558377851</v>
      </c>
      <c r="N136" s="15"/>
    </row>
    <row r="137" spans="1:14" ht="12.75">
      <c r="A137" s="20" t="s">
        <v>21</v>
      </c>
      <c r="B137" s="20"/>
      <c r="C137" s="31">
        <v>90.14340931225084</v>
      </c>
      <c r="D137" s="56"/>
      <c r="E137" s="27">
        <v>7662048485.513998</v>
      </c>
      <c r="F137" s="27"/>
      <c r="G137" s="27">
        <v>17740843.218599427</v>
      </c>
      <c r="H137" s="27"/>
      <c r="I137" s="57">
        <v>2.569</v>
      </c>
      <c r="J137" s="15"/>
      <c r="K137" s="27">
        <v>6906831728</v>
      </c>
      <c r="L137" s="15"/>
      <c r="M137" s="58">
        <f t="shared" si="2"/>
        <v>1.0272410560305574</v>
      </c>
      <c r="N137" s="15"/>
    </row>
    <row r="138" spans="1:14" ht="12.75">
      <c r="A138" s="20" t="s">
        <v>22</v>
      </c>
      <c r="B138" s="20"/>
      <c r="C138" s="31">
        <v>90.51517072592475</v>
      </c>
      <c r="D138" s="56"/>
      <c r="E138" s="27">
        <v>2332500280.4146566</v>
      </c>
      <c r="F138" s="27"/>
      <c r="G138" s="27">
        <v>5400712.597996523</v>
      </c>
      <c r="H138" s="27"/>
      <c r="I138" s="57">
        <v>2.558</v>
      </c>
      <c r="J138" s="15"/>
      <c r="K138" s="27">
        <v>2111266611</v>
      </c>
      <c r="L138" s="15"/>
      <c r="M138" s="58">
        <f t="shared" si="2"/>
        <v>0.3140050067027919</v>
      </c>
      <c r="N138" s="15"/>
    </row>
    <row r="139" spans="1:14" ht="12.75">
      <c r="A139" s="20" t="s">
        <v>23</v>
      </c>
      <c r="B139" s="20"/>
      <c r="C139" s="31">
        <v>94.02140982907045</v>
      </c>
      <c r="D139" s="56"/>
      <c r="E139" s="27">
        <v>416020247.6341309</v>
      </c>
      <c r="F139" s="27"/>
      <c r="G139" s="27">
        <v>963260.6740865477</v>
      </c>
      <c r="H139" s="27"/>
      <c r="I139" s="57">
        <v>2.463</v>
      </c>
      <c r="J139" s="15"/>
      <c r="K139" s="27">
        <v>391148102</v>
      </c>
      <c r="L139" s="15"/>
      <c r="M139" s="58">
        <f t="shared" si="2"/>
        <v>0.05817477610377193</v>
      </c>
      <c r="N139" s="15"/>
    </row>
    <row r="140" spans="1:14" ht="10.5" customHeight="1">
      <c r="A140" s="15"/>
      <c r="B140" s="15"/>
      <c r="C140" s="31"/>
      <c r="D140" s="56"/>
      <c r="E140" s="27"/>
      <c r="F140" s="27"/>
      <c r="G140" s="27"/>
      <c r="H140" s="27"/>
      <c r="I140" s="57"/>
      <c r="J140" s="15"/>
      <c r="K140" s="27"/>
      <c r="L140" s="15"/>
      <c r="M140" s="58"/>
      <c r="N140" s="15"/>
    </row>
    <row r="141" spans="1:14" ht="12.75">
      <c r="A141" s="20" t="s">
        <v>24</v>
      </c>
      <c r="B141" s="20"/>
      <c r="C141" s="31">
        <v>87.25756435413221</v>
      </c>
      <c r="D141" s="56"/>
      <c r="E141" s="27">
        <v>3681732678.1685066</v>
      </c>
      <c r="F141" s="27"/>
      <c r="G141" s="27">
        <v>8524749.267727971</v>
      </c>
      <c r="H141" s="27"/>
      <c r="I141" s="57">
        <v>2.654</v>
      </c>
      <c r="J141" s="15"/>
      <c r="K141" s="27">
        <v>3212590261</v>
      </c>
      <c r="L141" s="15"/>
      <c r="M141" s="58">
        <f t="shared" si="2"/>
        <v>0.4778029554310179</v>
      </c>
      <c r="N141" s="15"/>
    </row>
    <row r="142" spans="1:14" ht="12.75">
      <c r="A142" s="20" t="s">
        <v>25</v>
      </c>
      <c r="B142" s="20"/>
      <c r="C142" s="31">
        <v>91.908776307151</v>
      </c>
      <c r="D142" s="56"/>
      <c r="E142" s="27">
        <v>168451916.3682457</v>
      </c>
      <c r="F142" s="27"/>
      <c r="G142" s="27">
        <v>390036.5605636325</v>
      </c>
      <c r="H142" s="27"/>
      <c r="I142" s="57">
        <v>2.519</v>
      </c>
      <c r="J142" s="15"/>
      <c r="K142" s="27">
        <v>154822095</v>
      </c>
      <c r="L142" s="15"/>
      <c r="M142" s="58">
        <f t="shared" si="2"/>
        <v>0.02302642059743884</v>
      </c>
      <c r="N142" s="15"/>
    </row>
    <row r="143" spans="1:14" ht="12.75">
      <c r="A143" s="20" t="s">
        <v>26</v>
      </c>
      <c r="B143" s="20"/>
      <c r="C143" s="31">
        <v>90.16903980076789</v>
      </c>
      <c r="D143" s="56"/>
      <c r="E143" s="27">
        <v>5002536449.280883</v>
      </c>
      <c r="F143" s="27"/>
      <c r="G143" s="27">
        <v>11582961.790154684</v>
      </c>
      <c r="H143" s="27"/>
      <c r="I143" s="57">
        <v>2.568</v>
      </c>
      <c r="J143" s="15"/>
      <c r="K143" s="27">
        <v>4510739082</v>
      </c>
      <c r="L143" s="15"/>
      <c r="M143" s="58">
        <f t="shared" si="2"/>
        <v>0.6708743691101529</v>
      </c>
      <c r="N143" s="15"/>
    </row>
    <row r="144" spans="1:14" ht="12.75">
      <c r="A144" s="20" t="s">
        <v>27</v>
      </c>
      <c r="B144" s="20"/>
      <c r="C144" s="31">
        <v>79.34747884099762</v>
      </c>
      <c r="D144" s="56"/>
      <c r="E144" s="27">
        <v>5411798525.577465</v>
      </c>
      <c r="F144" s="27"/>
      <c r="G144" s="27">
        <v>12530574.474233003</v>
      </c>
      <c r="H144" s="27"/>
      <c r="I144" s="57">
        <v>2.918</v>
      </c>
      <c r="J144" s="15"/>
      <c r="K144" s="27">
        <v>4294125690</v>
      </c>
      <c r="L144" s="15"/>
      <c r="M144" s="58">
        <f t="shared" si="2"/>
        <v>0.6386578365071682</v>
      </c>
      <c r="N144" s="15"/>
    </row>
    <row r="145" spans="1:14" ht="12.75">
      <c r="A145" s="29" t="s">
        <v>60</v>
      </c>
      <c r="B145" s="20"/>
      <c r="C145" s="31">
        <v>90.1876427799753</v>
      </c>
      <c r="D145" s="56"/>
      <c r="E145" s="27">
        <v>10155520913.596394</v>
      </c>
      <c r="F145" s="27"/>
      <c r="G145" s="27">
        <v>23514273.587794315</v>
      </c>
      <c r="H145" s="27"/>
      <c r="I145" s="57">
        <v>2.567</v>
      </c>
      <c r="J145" s="15"/>
      <c r="K145" s="27">
        <v>9159024924</v>
      </c>
      <c r="L145" s="15"/>
      <c r="M145" s="58">
        <f t="shared" si="2"/>
        <v>1.3622058283247573</v>
      </c>
      <c r="N145" s="15"/>
    </row>
    <row r="146" spans="1:14" ht="10.5" customHeight="1">
      <c r="A146" s="15"/>
      <c r="B146" s="15"/>
      <c r="C146" s="31"/>
      <c r="D146" s="56"/>
      <c r="E146" s="27"/>
      <c r="F146" s="27"/>
      <c r="G146" s="27"/>
      <c r="H146" s="27"/>
      <c r="I146" s="57"/>
      <c r="J146" s="15"/>
      <c r="K146" s="27"/>
      <c r="L146" s="15"/>
      <c r="M146" s="58"/>
      <c r="N146" s="15"/>
    </row>
    <row r="147" spans="1:14" ht="12.75">
      <c r="A147" s="20" t="s">
        <v>29</v>
      </c>
      <c r="B147" s="20"/>
      <c r="C147" s="31">
        <v>90.22275569135601</v>
      </c>
      <c r="D147" s="56"/>
      <c r="E147" s="27">
        <v>3968252232.5606766</v>
      </c>
      <c r="F147" s="27"/>
      <c r="G147" s="27">
        <v>9188161.735443966</v>
      </c>
      <c r="H147" s="27"/>
      <c r="I147" s="57">
        <v>2.566</v>
      </c>
      <c r="J147" s="15"/>
      <c r="K147" s="27">
        <v>3580266517</v>
      </c>
      <c r="L147" s="15"/>
      <c r="M147" s="58">
        <f t="shared" si="2"/>
        <v>0.5324868047507652</v>
      </c>
      <c r="N147" s="15"/>
    </row>
    <row r="148" spans="1:14" ht="12.75">
      <c r="A148" s="20" t="s">
        <v>30</v>
      </c>
      <c r="B148" s="20"/>
      <c r="C148" s="31">
        <v>91.7762171576446</v>
      </c>
      <c r="D148" s="56"/>
      <c r="E148" s="27">
        <v>289407343712.7671</v>
      </c>
      <c r="F148" s="27"/>
      <c r="G148" s="27">
        <v>670098906.4251645</v>
      </c>
      <c r="H148" s="27"/>
      <c r="I148" s="57">
        <v>2.523</v>
      </c>
      <c r="J148" s="15"/>
      <c r="K148" s="27">
        <v>265607112236</v>
      </c>
      <c r="L148" s="15"/>
      <c r="M148" s="58">
        <f t="shared" si="2"/>
        <v>39.50328330085754</v>
      </c>
      <c r="N148" s="15"/>
    </row>
    <row r="149" spans="1:14" ht="12.75">
      <c r="A149" s="20" t="s">
        <v>31</v>
      </c>
      <c r="B149" s="20"/>
      <c r="C149" s="31">
        <v>90.12173396521203</v>
      </c>
      <c r="D149" s="56"/>
      <c r="E149" s="27">
        <v>26586647210.149055</v>
      </c>
      <c r="F149" s="27"/>
      <c r="G149" s="27">
        <v>61559195.39731638</v>
      </c>
      <c r="H149" s="27"/>
      <c r="I149" s="57">
        <v>2.569</v>
      </c>
      <c r="J149" s="15"/>
      <c r="K149" s="27">
        <v>23960347469</v>
      </c>
      <c r="L149" s="15"/>
      <c r="M149" s="58">
        <f t="shared" si="2"/>
        <v>3.563580756880813</v>
      </c>
      <c r="N149" s="15"/>
    </row>
    <row r="150" spans="1:14" ht="12.75">
      <c r="A150" s="20" t="s">
        <v>32</v>
      </c>
      <c r="B150" s="20"/>
      <c r="C150" s="31">
        <v>78.43001242325467</v>
      </c>
      <c r="D150" s="56"/>
      <c r="E150" s="27">
        <v>4223570236.255404</v>
      </c>
      <c r="F150" s="27"/>
      <c r="G150" s="27">
        <v>9779329.578220949</v>
      </c>
      <c r="H150" s="27"/>
      <c r="I150" s="57">
        <v>2.952</v>
      </c>
      <c r="J150" s="15"/>
      <c r="K150" s="27">
        <v>3312546661</v>
      </c>
      <c r="L150" s="15"/>
      <c r="M150" s="58">
        <f t="shared" si="2"/>
        <v>0.49266929674881127</v>
      </c>
      <c r="N150" s="15"/>
    </row>
    <row r="151" spans="1:14" ht="12.75">
      <c r="A151" s="29" t="s">
        <v>33</v>
      </c>
      <c r="B151" s="20"/>
      <c r="C151" s="31">
        <v>86.21176115139136</v>
      </c>
      <c r="D151" s="56"/>
      <c r="E151" s="27">
        <v>1936754708.0588236</v>
      </c>
      <c r="F151" s="27"/>
      <c r="G151" s="27">
        <v>4484396.267332016</v>
      </c>
      <c r="H151" s="27"/>
      <c r="I151" s="57">
        <v>2.686</v>
      </c>
      <c r="J151" s="15"/>
      <c r="K151" s="41">
        <v>1669710343</v>
      </c>
      <c r="L151" s="15"/>
      <c r="M151" s="58">
        <f t="shared" si="2"/>
        <v>0.24833311184564366</v>
      </c>
      <c r="N151" s="15"/>
    </row>
    <row r="152" spans="1:14" ht="10.5" customHeight="1">
      <c r="A152" s="15"/>
      <c r="B152" s="15"/>
      <c r="C152" s="31"/>
      <c r="D152" s="56"/>
      <c r="E152" s="27"/>
      <c r="F152" s="27"/>
      <c r="G152" s="27"/>
      <c r="H152" s="27"/>
      <c r="I152" s="57"/>
      <c r="J152" s="15"/>
      <c r="K152" s="27"/>
      <c r="L152" s="15"/>
      <c r="M152" s="58"/>
      <c r="N152" s="15"/>
    </row>
    <row r="153" spans="1:14" ht="12.75">
      <c r="A153" s="20" t="s">
        <v>34</v>
      </c>
      <c r="B153" s="20"/>
      <c r="C153" s="31">
        <v>83.71804724403287</v>
      </c>
      <c r="D153" s="56"/>
      <c r="E153" s="27">
        <v>6274037345.48333</v>
      </c>
      <c r="F153" s="27"/>
      <c r="G153" s="27">
        <v>14527017.55989875</v>
      </c>
      <c r="H153" s="27"/>
      <c r="I153" s="57">
        <v>2.766</v>
      </c>
      <c r="J153" s="15"/>
      <c r="K153" s="27">
        <v>5252501549</v>
      </c>
      <c r="L153" s="15"/>
      <c r="M153" s="58">
        <f t="shared" si="2"/>
        <v>0.7811954091951346</v>
      </c>
      <c r="N153" s="15"/>
    </row>
    <row r="154" spans="1:14" ht="12.75">
      <c r="A154" s="20" t="s">
        <v>35</v>
      </c>
      <c r="B154" s="20"/>
      <c r="C154" s="31">
        <v>94.68000723362614</v>
      </c>
      <c r="D154" s="56"/>
      <c r="E154" s="27">
        <v>860010073.7115405</v>
      </c>
      <c r="F154" s="27"/>
      <c r="G154" s="27">
        <v>1991282.6071224033</v>
      </c>
      <c r="H154" s="27"/>
      <c r="I154" s="57">
        <v>2.446</v>
      </c>
      <c r="J154" s="15"/>
      <c r="K154" s="27">
        <v>814257600</v>
      </c>
      <c r="L154" s="15"/>
      <c r="M154" s="58">
        <f t="shared" si="2"/>
        <v>0.12110311498020432</v>
      </c>
      <c r="N154" s="15"/>
    </row>
    <row r="155" spans="1:14" ht="12.75">
      <c r="A155" s="20" t="s">
        <v>36</v>
      </c>
      <c r="B155" s="20"/>
      <c r="C155" s="31">
        <v>77.07119191906465</v>
      </c>
      <c r="D155" s="56"/>
      <c r="E155" s="27">
        <v>5686256668.512655</v>
      </c>
      <c r="F155" s="27"/>
      <c r="G155" s="27">
        <v>13166059.735529223</v>
      </c>
      <c r="H155" s="27"/>
      <c r="I155" s="57">
        <v>3.004</v>
      </c>
      <c r="J155" s="15"/>
      <c r="K155" s="27">
        <v>4382465790</v>
      </c>
      <c r="L155" s="15"/>
      <c r="M155" s="58">
        <f t="shared" si="2"/>
        <v>0.6517965057534396</v>
      </c>
      <c r="N155" s="15"/>
    </row>
    <row r="156" spans="1:14" ht="12.75">
      <c r="A156" s="20" t="s">
        <v>37</v>
      </c>
      <c r="B156" s="20"/>
      <c r="C156" s="31">
        <v>84.31579902207419</v>
      </c>
      <c r="D156" s="56"/>
      <c r="E156" s="27">
        <v>2670570483.9617224</v>
      </c>
      <c r="F156" s="27"/>
      <c r="G156" s="27">
        <v>6183486.354825098</v>
      </c>
      <c r="H156" s="27"/>
      <c r="I156" s="57">
        <v>2.746</v>
      </c>
      <c r="J156" s="15"/>
      <c r="K156" s="27">
        <v>2251712842</v>
      </c>
      <c r="L156" s="15"/>
      <c r="M156" s="58">
        <f t="shared" si="2"/>
        <v>0.3348933300802211</v>
      </c>
      <c r="N156" s="15"/>
    </row>
    <row r="157" spans="1:14" ht="12.75">
      <c r="A157" s="29" t="s">
        <v>38</v>
      </c>
      <c r="B157" s="20"/>
      <c r="C157" s="31">
        <v>85.75917633853189</v>
      </c>
      <c r="D157" s="56"/>
      <c r="E157" s="27">
        <v>1969380059.4970975</v>
      </c>
      <c r="F157" s="27"/>
      <c r="G157" s="27">
        <v>4559937.58580741</v>
      </c>
      <c r="H157" s="27"/>
      <c r="I157" s="57">
        <v>2.7</v>
      </c>
      <c r="J157" s="15"/>
      <c r="K157" s="41">
        <v>1688924118</v>
      </c>
      <c r="L157" s="15"/>
      <c r="M157" s="58">
        <f t="shared" si="2"/>
        <v>0.2511907431444228</v>
      </c>
      <c r="N157" s="15"/>
    </row>
    <row r="158" spans="1:14" ht="10.5" customHeight="1">
      <c r="A158" s="15"/>
      <c r="B158" s="15"/>
      <c r="C158" s="31"/>
      <c r="D158" s="56"/>
      <c r="E158" s="27"/>
      <c r="F158" s="27"/>
      <c r="G158" s="27"/>
      <c r="H158" s="27"/>
      <c r="I158" s="57"/>
      <c r="J158" s="15"/>
      <c r="K158" s="27"/>
      <c r="L158" s="15"/>
      <c r="M158" s="58"/>
      <c r="N158" s="15"/>
    </row>
    <row r="159" spans="1:14" ht="12.75">
      <c r="A159" s="20" t="s">
        <v>39</v>
      </c>
      <c r="B159" s="20"/>
      <c r="C159" s="31">
        <v>72.41739525265837</v>
      </c>
      <c r="D159" s="56"/>
      <c r="E159" s="27">
        <v>1096015222.904422</v>
      </c>
      <c r="F159" s="27"/>
      <c r="G159" s="27">
        <v>2537733.1233947766</v>
      </c>
      <c r="H159" s="27"/>
      <c r="I159" s="57">
        <v>3.197</v>
      </c>
      <c r="J159" s="15"/>
      <c r="K159" s="27">
        <v>793705676</v>
      </c>
      <c r="L159" s="15"/>
      <c r="M159" s="58">
        <f t="shared" si="2"/>
        <v>0.11804646311077574</v>
      </c>
      <c r="N159" s="15"/>
    </row>
    <row r="160" spans="1:14" ht="12.75">
      <c r="A160" s="20" t="s">
        <v>40</v>
      </c>
      <c r="B160" s="20"/>
      <c r="C160" s="31">
        <v>87.69928635971434</v>
      </c>
      <c r="D160" s="56"/>
      <c r="E160" s="27">
        <v>72881077037.31627</v>
      </c>
      <c r="F160" s="27"/>
      <c r="G160" s="27">
        <v>168750140.8750166</v>
      </c>
      <c r="H160" s="27"/>
      <c r="I160" s="57">
        <v>2.64</v>
      </c>
      <c r="J160" s="15"/>
      <c r="K160" s="27">
        <v>63916184453</v>
      </c>
      <c r="L160" s="15"/>
      <c r="M160" s="58">
        <f t="shared" si="2"/>
        <v>9.506142816361317</v>
      </c>
      <c r="N160" s="15"/>
    </row>
    <row r="161" spans="1:14" ht="12.75">
      <c r="A161" s="20" t="s">
        <v>41</v>
      </c>
      <c r="B161" s="20"/>
      <c r="C161" s="31">
        <v>84.45225926692265</v>
      </c>
      <c r="D161" s="56"/>
      <c r="E161" s="27">
        <v>6317301628.5303755</v>
      </c>
      <c r="F161" s="27"/>
      <c r="G161" s="27">
        <v>14627192.449675798</v>
      </c>
      <c r="H161" s="27"/>
      <c r="I161" s="57">
        <v>2.742</v>
      </c>
      <c r="J161" s="15"/>
      <c r="K161" s="27">
        <v>5335103950</v>
      </c>
      <c r="L161" s="15"/>
      <c r="M161" s="58">
        <f t="shared" si="2"/>
        <v>0.7934807204601985</v>
      </c>
      <c r="N161" s="15"/>
    </row>
    <row r="162" spans="1:14" ht="12.75">
      <c r="A162" s="20" t="s">
        <v>42</v>
      </c>
      <c r="B162" s="20"/>
      <c r="C162" s="31">
        <v>92.61078796114141</v>
      </c>
      <c r="D162" s="56"/>
      <c r="E162" s="27">
        <v>12500210073.64434</v>
      </c>
      <c r="F162" s="27"/>
      <c r="G162" s="27">
        <v>28943208.534291167</v>
      </c>
      <c r="H162" s="27"/>
      <c r="I162" s="57">
        <v>2.5</v>
      </c>
      <c r="J162" s="15"/>
      <c r="K162" s="27">
        <v>11576543046</v>
      </c>
      <c r="L162" s="15"/>
      <c r="M162" s="58">
        <f t="shared" si="2"/>
        <v>1.7217590889824335</v>
      </c>
      <c r="N162" s="15"/>
    </row>
    <row r="163" spans="1:14" ht="12.75">
      <c r="A163" s="20" t="s">
        <v>43</v>
      </c>
      <c r="B163" s="20"/>
      <c r="C163" s="31">
        <v>94.51606438288385</v>
      </c>
      <c r="D163" s="56"/>
      <c r="E163" s="27">
        <v>984120170.5479004</v>
      </c>
      <c r="F163" s="27"/>
      <c r="G163" s="27">
        <v>2278649.330784078</v>
      </c>
      <c r="H163" s="27"/>
      <c r="I163" s="57">
        <v>2.45</v>
      </c>
      <c r="J163" s="15"/>
      <c r="K163" s="27">
        <v>930151654</v>
      </c>
      <c r="L163" s="15"/>
      <c r="M163" s="58">
        <f t="shared" si="2"/>
        <v>0.13833983582516052</v>
      </c>
      <c r="N163" s="15"/>
    </row>
    <row r="164" spans="1:14" ht="10.5" customHeight="1">
      <c r="A164" s="15"/>
      <c r="B164" s="15"/>
      <c r="C164" s="31"/>
      <c r="D164" s="56"/>
      <c r="E164" s="27"/>
      <c r="F164" s="27"/>
      <c r="G164" s="27"/>
      <c r="H164" s="27"/>
      <c r="I164" s="57"/>
      <c r="J164" s="15"/>
      <c r="K164" s="27"/>
      <c r="L164" s="15"/>
      <c r="M164" s="58"/>
      <c r="N164" s="15"/>
    </row>
    <row r="165" spans="1:14" ht="12.75">
      <c r="A165" s="20" t="s">
        <v>44</v>
      </c>
      <c r="B165" s="20"/>
      <c r="C165" s="31">
        <v>91.34794689673697</v>
      </c>
      <c r="D165" s="56"/>
      <c r="E165" s="27">
        <v>75009993805.83516</v>
      </c>
      <c r="F165" s="27"/>
      <c r="G165" s="27">
        <v>173679472.5918737</v>
      </c>
      <c r="H165" s="27"/>
      <c r="I165" s="57">
        <v>2.535</v>
      </c>
      <c r="J165" s="15"/>
      <c r="K165" s="27">
        <v>68520089309</v>
      </c>
      <c r="L165" s="15"/>
      <c r="M165" s="58">
        <f t="shared" si="2"/>
        <v>10.190873568808808</v>
      </c>
      <c r="N165" s="15"/>
    </row>
    <row r="166" spans="1:14" ht="12.75">
      <c r="A166" s="29" t="s">
        <v>45</v>
      </c>
      <c r="B166" s="20"/>
      <c r="C166" s="31">
        <v>87.82638813160575</v>
      </c>
      <c r="D166" s="56"/>
      <c r="E166" s="27">
        <v>29712808999.83754</v>
      </c>
      <c r="F166" s="27"/>
      <c r="G166" s="27">
        <v>68797565.95731671</v>
      </c>
      <c r="H166" s="27"/>
      <c r="I166" s="57">
        <v>2.636</v>
      </c>
      <c r="J166" s="15"/>
      <c r="K166" s="41">
        <v>26095686957</v>
      </c>
      <c r="L166" s="15"/>
      <c r="M166" s="58">
        <f t="shared" si="2"/>
        <v>3.8811660806616834</v>
      </c>
      <c r="N166" s="15"/>
    </row>
    <row r="167" spans="1:14" ht="12.75">
      <c r="A167" s="20" t="s">
        <v>46</v>
      </c>
      <c r="B167" s="20"/>
      <c r="C167" s="31">
        <v>85.05351568460858</v>
      </c>
      <c r="D167" s="56"/>
      <c r="E167" s="27">
        <v>2760917889.282435</v>
      </c>
      <c r="F167" s="27"/>
      <c r="G167" s="27">
        <v>6392678.3425856</v>
      </c>
      <c r="H167" s="27"/>
      <c r="I167" s="57">
        <v>2.722</v>
      </c>
      <c r="J167" s="15"/>
      <c r="K167" s="27">
        <v>2348257730</v>
      </c>
      <c r="L167" s="15"/>
      <c r="M167" s="58">
        <f t="shared" si="2"/>
        <v>0.34925228315872464</v>
      </c>
      <c r="N167" s="15"/>
    </row>
    <row r="168" spans="1:14" ht="12.75">
      <c r="A168" s="20" t="s">
        <v>47</v>
      </c>
      <c r="B168" s="20"/>
      <c r="C168" s="31">
        <v>90.55943071535093</v>
      </c>
      <c r="D168" s="56"/>
      <c r="E168" s="27">
        <v>22026286034.965942</v>
      </c>
      <c r="F168" s="27"/>
      <c r="G168" s="27">
        <v>51000054.09429915</v>
      </c>
      <c r="H168" s="27"/>
      <c r="I168" s="57">
        <v>2.557</v>
      </c>
      <c r="J168" s="15"/>
      <c r="K168" s="27">
        <v>19946879241</v>
      </c>
      <c r="L168" s="15"/>
      <c r="M168" s="58">
        <f t="shared" si="2"/>
        <v>2.966664615987709</v>
      </c>
      <c r="N168" s="15"/>
    </row>
    <row r="169" spans="1:14" ht="12.75">
      <c r="A169" s="20" t="s">
        <v>48</v>
      </c>
      <c r="B169" s="20"/>
      <c r="C169" s="31">
        <v>85.36687222433953</v>
      </c>
      <c r="D169" s="56"/>
      <c r="E169" s="27">
        <v>345665260.2013298</v>
      </c>
      <c r="F169" s="27"/>
      <c r="G169" s="27">
        <v>800359.4859706485</v>
      </c>
      <c r="H169" s="27"/>
      <c r="I169" s="57">
        <v>2.712</v>
      </c>
      <c r="J169" s="15"/>
      <c r="K169" s="27">
        <v>295083621</v>
      </c>
      <c r="L169" s="15"/>
      <c r="M169" s="58">
        <f t="shared" si="2"/>
        <v>0.04388727312184502</v>
      </c>
      <c r="N169" s="15"/>
    </row>
    <row r="170" spans="1:14" ht="10.5" customHeight="1">
      <c r="A170" s="15"/>
      <c r="B170" s="15"/>
      <c r="C170" s="31"/>
      <c r="D170" s="56"/>
      <c r="E170" s="27"/>
      <c r="F170" s="27"/>
      <c r="G170" s="27"/>
      <c r="H170" s="27"/>
      <c r="I170" s="57"/>
      <c r="J170" s="15"/>
      <c r="K170" s="27"/>
      <c r="L170" s="15"/>
      <c r="M170" s="58"/>
      <c r="N170" s="15"/>
    </row>
    <row r="171" spans="1:14" ht="12.75">
      <c r="A171" s="20" t="s">
        <v>49</v>
      </c>
      <c r="B171" s="20"/>
      <c r="C171" s="31">
        <v>76.24711790126639</v>
      </c>
      <c r="D171" s="56"/>
      <c r="E171" s="27">
        <v>4524254412.431641</v>
      </c>
      <c r="F171" s="27"/>
      <c r="G171" s="27">
        <v>10475539.062922284</v>
      </c>
      <c r="H171" s="27"/>
      <c r="I171" s="57">
        <v>3.037</v>
      </c>
      <c r="J171" s="15"/>
      <c r="K171" s="27">
        <v>3449613596</v>
      </c>
      <c r="L171" s="15"/>
      <c r="M171" s="58">
        <f t="shared" si="2"/>
        <v>0.5130550233165329</v>
      </c>
      <c r="N171" s="15"/>
    </row>
    <row r="172" spans="1:14" ht="12.75">
      <c r="A172" s="20" t="s">
        <v>50</v>
      </c>
      <c r="B172" s="20"/>
      <c r="C172" s="31">
        <v>77.66324263923508</v>
      </c>
      <c r="D172" s="56"/>
      <c r="E172" s="27">
        <v>21509588338.46154</v>
      </c>
      <c r="F172" s="27"/>
      <c r="G172" s="27">
        <v>49803683.06605172</v>
      </c>
      <c r="H172" s="27"/>
      <c r="I172" s="57">
        <v>2.981</v>
      </c>
      <c r="J172" s="15"/>
      <c r="K172" s="27">
        <v>16705043782</v>
      </c>
      <c r="L172" s="15"/>
      <c r="M172" s="58">
        <f t="shared" si="2"/>
        <v>2.484512073182852</v>
      </c>
      <c r="N172" s="15"/>
    </row>
    <row r="173" spans="1:14" ht="12.75">
      <c r="A173" s="20" t="s">
        <v>51</v>
      </c>
      <c r="B173" s="20"/>
      <c r="C173" s="31">
        <v>83.53093068741015</v>
      </c>
      <c r="D173" s="56"/>
      <c r="E173" s="27">
        <v>2341857323.8701344</v>
      </c>
      <c r="F173" s="27"/>
      <c r="G173" s="27">
        <v>5422378.062688778</v>
      </c>
      <c r="H173" s="27"/>
      <c r="I173" s="57">
        <v>2.772</v>
      </c>
      <c r="J173" s="15"/>
      <c r="K173" s="27">
        <v>1956175218</v>
      </c>
      <c r="L173" s="15"/>
      <c r="M173" s="58">
        <f t="shared" si="2"/>
        <v>0.29093853388274205</v>
      </c>
      <c r="N173" s="15"/>
    </row>
    <row r="174" spans="1:14" ht="12.75">
      <c r="A174" s="20" t="s">
        <v>52</v>
      </c>
      <c r="B174" s="20"/>
      <c r="C174" s="31">
        <v>92.12691178926976</v>
      </c>
      <c r="D174" s="56"/>
      <c r="E174" s="27">
        <v>12469709324.76001</v>
      </c>
      <c r="F174" s="27"/>
      <c r="G174" s="27">
        <v>28872586.558323536</v>
      </c>
      <c r="H174" s="27"/>
      <c r="I174" s="57">
        <v>2.513</v>
      </c>
      <c r="J174" s="15"/>
      <c r="K174" s="27">
        <v>11487958110</v>
      </c>
      <c r="L174" s="15"/>
      <c r="M174" s="58">
        <f t="shared" si="2"/>
        <v>1.7085840057042154</v>
      </c>
      <c r="N174" s="15"/>
    </row>
    <row r="175" spans="1:14" ht="10.5" customHeight="1">
      <c r="A175" s="15"/>
      <c r="B175" s="15"/>
      <c r="C175" s="31"/>
      <c r="D175" s="60"/>
      <c r="E175" s="61"/>
      <c r="F175" s="61"/>
      <c r="G175" s="61"/>
      <c r="H175" s="61"/>
      <c r="I175" s="62"/>
      <c r="J175" s="60"/>
      <c r="K175" s="61"/>
      <c r="L175" s="15"/>
      <c r="M175" s="60"/>
      <c r="N175" s="15"/>
    </row>
    <row r="176" spans="1:14" ht="12.75">
      <c r="A176" s="18" t="s">
        <v>53</v>
      </c>
      <c r="B176" s="18"/>
      <c r="C176" s="35">
        <v>89.75537351076242</v>
      </c>
      <c r="D176" s="63"/>
      <c r="E176" s="64">
        <f>SUM(E129:E174)</f>
        <v>707348408809.0527</v>
      </c>
      <c r="F176" s="65"/>
      <c r="G176" s="64">
        <f>SUM(G129:G174)</f>
        <v>1637807075.3966715</v>
      </c>
      <c r="H176" s="66"/>
      <c r="I176" s="67">
        <v>2.58</v>
      </c>
      <c r="J176" s="11"/>
      <c r="K176" s="64">
        <f>SUM(K129:K174)</f>
        <v>634883206349</v>
      </c>
      <c r="L176" s="11"/>
      <c r="M176" s="68">
        <f>SUM(M129:M174)</f>
        <v>94.42507375735113</v>
      </c>
      <c r="N176" s="11" t="s">
        <v>78</v>
      </c>
    </row>
    <row r="177" spans="1:14" ht="6.75" customHeight="1">
      <c r="A177" s="36"/>
      <c r="B177" s="36"/>
      <c r="C177" s="69"/>
      <c r="D177" s="70"/>
      <c r="E177" s="71"/>
      <c r="F177" s="72"/>
      <c r="G177" s="71"/>
      <c r="H177" s="73"/>
      <c r="I177" s="74"/>
      <c r="J177" s="37"/>
      <c r="K177" s="71"/>
      <c r="L177" s="37"/>
      <c r="M177" s="75"/>
      <c r="N177" s="37"/>
    </row>
    <row r="178" spans="1:14" ht="13.5">
      <c r="A178" s="83" t="s">
        <v>81</v>
      </c>
      <c r="B178" s="40"/>
      <c r="C178" s="40"/>
      <c r="D178" s="40"/>
      <c r="E178" s="76"/>
      <c r="F178" s="76"/>
      <c r="G178" s="76"/>
      <c r="H178" s="76"/>
      <c r="I178" s="40"/>
      <c r="J178" s="40"/>
      <c r="K178" s="40"/>
      <c r="L178" s="40"/>
      <c r="M178" s="77"/>
      <c r="N178" s="40"/>
    </row>
    <row r="179" spans="1:14" ht="13.5">
      <c r="A179" s="84" t="s">
        <v>80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77"/>
      <c r="N179" s="40"/>
    </row>
  </sheetData>
  <mergeCells count="16">
    <mergeCell ref="M125:N125"/>
    <mergeCell ref="M126:N126"/>
    <mergeCell ref="M127:N127"/>
    <mergeCell ref="A122:L122"/>
    <mergeCell ref="C66:G66"/>
    <mergeCell ref="E60:G60"/>
    <mergeCell ref="E119:G119"/>
    <mergeCell ref="A121:L121"/>
    <mergeCell ref="A62:K62"/>
    <mergeCell ref="A63:K63"/>
    <mergeCell ref="C65:G65"/>
    <mergeCell ref="C7:G7"/>
    <mergeCell ref="E1:G1"/>
    <mergeCell ref="A3:K3"/>
    <mergeCell ref="A4:K4"/>
    <mergeCell ref="C6:G6"/>
  </mergeCells>
  <printOptions horizontalCentered="1" verticalCentered="1"/>
  <pageMargins left="0.5" right="0.5" top="0.25" bottom="0.25" header="0.5" footer="0.25"/>
  <pageSetup horizontalDpi="600" verticalDpi="600" orientation="portrait" r:id="rId1"/>
  <rowBreaks count="2" manualBreakCount="2">
    <brk id="5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2006-08-01T21:39:50Z</cp:lastPrinted>
  <dcterms:created xsi:type="dcterms:W3CDTF">2006-08-01T21:23:59Z</dcterms:created>
  <dcterms:modified xsi:type="dcterms:W3CDTF">2006-08-01T21:43:18Z</dcterms:modified>
  <cp:category/>
  <cp:version/>
  <cp:contentType/>
  <cp:contentStatus/>
</cp:coreProperties>
</file>