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Table 25" sheetId="1" r:id="rId1"/>
  </sheets>
  <definedNames/>
  <calcPr fullCalcOnLoad="1"/>
</workbook>
</file>

<file path=xl/sharedStrings.xml><?xml version="1.0" encoding="utf-8"?>
<sst xmlns="http://schemas.openxmlformats.org/spreadsheetml/2006/main" count="179" uniqueCount="83">
  <si>
    <t>(Part 1 of 3)</t>
  </si>
  <si>
    <t>Real Property</t>
  </si>
  <si>
    <t>Assessed Value</t>
  </si>
  <si>
    <t>Property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</si>
  <si>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</si>
  <si>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</si>
  <si>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</si>
  <si>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</si>
  <si>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</si>
  <si>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</si>
  <si>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</si>
  <si>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</si>
  <si>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</si>
  <si>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</si>
  <si>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</si>
  <si>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</si>
  <si>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</si>
  <si>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</si>
  <si>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</si>
  <si>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</si>
  <si>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</si>
  <si>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</si>
  <si>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</si>
  <si>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</si>
  <si>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</si>
  <si>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</si>
  <si>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</si>
  <si>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</si>
  <si>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</si>
  <si>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</si>
  <si>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</si>
  <si>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</si>
  <si>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</si>
  <si>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</si>
  <si>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</si>
  <si>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</si>
  <si>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</si>
  <si>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</si>
  <si>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</si>
  <si>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</si>
  <si>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</si>
  <si>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</si>
  <si>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</si>
  <si>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</si>
  <si>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</si>
  <si>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</si>
  <si>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 xml:space="preserve">  of the abstract information.</t>
  </si>
  <si>
    <t>(Part 2 of 3)</t>
  </si>
  <si>
    <t>Personal Property</t>
  </si>
  <si>
    <t>Actual</t>
  </si>
  <si>
    <t xml:space="preserve">Ratio   </t>
  </si>
  <si>
    <t>Value</t>
  </si>
  <si>
    <t>(Part 3 of 3)</t>
  </si>
  <si>
    <t>Total Assessed*</t>
  </si>
  <si>
    <t>Combined</t>
  </si>
  <si>
    <t>Total Actual</t>
  </si>
  <si>
    <t>As Applied to</t>
  </si>
  <si>
    <t>Value of All</t>
  </si>
  <si>
    <t xml:space="preserve">Percent </t>
  </si>
  <si>
    <t>Indicated</t>
  </si>
  <si>
    <t>Local Levy</t>
  </si>
  <si>
    <t>Taxable Property</t>
  </si>
  <si>
    <t>of Tax</t>
  </si>
  <si>
    <t>(Local Tax Base)</t>
  </si>
  <si>
    <t>Base</t>
  </si>
  <si>
    <t xml:space="preserve"> %</t>
  </si>
  <si>
    <t>2  Approximate actual state levy rate (dollars per $1,000 assessed value) based on local assessment levels.</t>
  </si>
  <si>
    <r>
      <t>Tax Levy</t>
    </r>
    <r>
      <rPr>
        <vertAlign val="superscript"/>
        <sz val="10"/>
        <rFont val="Times New Roman"/>
        <family val="1"/>
      </rPr>
      <t>1</t>
    </r>
  </si>
  <si>
    <r>
      <t>Base</t>
    </r>
    <r>
      <rPr>
        <vertAlign val="superscript"/>
        <sz val="10"/>
        <rFont val="Times New Roman"/>
        <family val="1"/>
      </rPr>
      <t>2</t>
    </r>
  </si>
  <si>
    <t>Snohomish</t>
  </si>
  <si>
    <t>2003 Assessed* and Actual Value of All Taxable Property</t>
  </si>
  <si>
    <t>And Computation of the 2003 State Property Tax Levy</t>
  </si>
  <si>
    <t>2003 Assessed* and Actual Value of all Taxable Property</t>
  </si>
  <si>
    <t>2003 Rate</t>
  </si>
  <si>
    <t>2003 State</t>
  </si>
  <si>
    <t>1  Total actual value of taxable property is multiplied by the statewide levy rate of $2.60295369 per $1,000 of actual value.</t>
  </si>
  <si>
    <t>Table 25</t>
  </si>
  <si>
    <t>Table 25, Cont.</t>
  </si>
  <si>
    <t>Island*</t>
  </si>
  <si>
    <t>Klickitat</t>
  </si>
  <si>
    <t>Pacific</t>
  </si>
  <si>
    <t>Spokane</t>
  </si>
  <si>
    <t xml:space="preserve">*Estimated 2003 values and some locally assessed values may differ from the totals on the detail pages due to the late arrival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</si>
</sst>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  <numFmt numFmtId="171" formatCode="_(&quot;$&quot;* #,##0_);_(&quot;$&quot;* \(#,##0\);_(&quot;$&quot;* &quot;-&quot;??_);_(@_)"/>
    <numFmt numFmtId="172" formatCode="0.0_);\(0.0\)"/>
    <numFmt numFmtId="173" formatCode="0.000_);\(0.000\)"/>
    <numFmt numFmtId="174" formatCode="&quot;$&quot;#,##0.000_);\(&quot;$&quot;#,##0.000\)"/>
    <numFmt numFmtId="175" formatCode="&quot;$&quot;#,##0.0000_);\(&quot;$&quot;#,##0.0000\)"/>
    <numFmt numFmtId="176" formatCode="&quot;$&quot;#,##0.00000_);\(&quot;$&quot;#,##0.00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</numFmts>
  <fonts count="1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5" fontId="4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5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168" fontId="4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/>
      <protection/>
    </xf>
    <xf numFmtId="5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4" fillId="0" borderId="1" xfId="0" applyNumberFormat="1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5" fontId="4" fillId="0" borderId="0" xfId="17" applyNumberFormat="1" applyFont="1" applyAlignment="1">
      <alignment/>
    </xf>
    <xf numFmtId="171" fontId="4" fillId="0" borderId="0" xfId="17" applyNumberFormat="1" applyFont="1" applyAlignment="1">
      <alignment/>
    </xf>
    <xf numFmtId="172" fontId="4" fillId="0" borderId="0" xfId="21" applyNumberFormat="1" applyFont="1" applyAlignment="1">
      <alignment horizontal="center"/>
    </xf>
    <xf numFmtId="172" fontId="4" fillId="0" borderId="1" xfId="21" applyNumberFormat="1" applyFont="1" applyBorder="1" applyAlignment="1">
      <alignment horizontal="center"/>
    </xf>
    <xf numFmtId="10" fontId="4" fillId="0" borderId="1" xfId="21" applyNumberFormat="1" applyFont="1" applyBorder="1" applyAlignment="1">
      <alignment/>
    </xf>
    <xf numFmtId="10" fontId="4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21" applyNumberFormat="1" applyFont="1" applyAlignment="1">
      <alignment/>
    </xf>
    <xf numFmtId="4" fontId="4" fillId="0" borderId="0" xfId="21" applyNumberFormat="1" applyFont="1" applyAlignment="1">
      <alignment/>
    </xf>
    <xf numFmtId="3" fontId="4" fillId="0" borderId="0" xfId="21" applyNumberFormat="1" applyFont="1" applyAlignment="1">
      <alignment/>
    </xf>
    <xf numFmtId="164" fontId="4" fillId="0" borderId="1" xfId="0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171" fontId="4" fillId="0" borderId="1" xfId="17" applyNumberFormat="1" applyFont="1" applyBorder="1" applyAlignment="1">
      <alignment/>
    </xf>
    <xf numFmtId="4" fontId="4" fillId="0" borderId="1" xfId="21" applyNumberFormat="1" applyFont="1" applyBorder="1" applyAlignment="1">
      <alignment/>
    </xf>
    <xf numFmtId="37" fontId="7" fillId="0" borderId="0" xfId="0" applyNumberFormat="1" applyFont="1" applyAlignment="1">
      <alignment/>
    </xf>
    <xf numFmtId="10" fontId="7" fillId="0" borderId="0" xfId="21" applyNumberFormat="1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3" fontId="4" fillId="0" borderId="0" xfId="0" applyNumberFormat="1" applyFont="1" applyAlignment="1">
      <alignment horizontal="center"/>
    </xf>
    <xf numFmtId="3" fontId="4" fillId="0" borderId="0" xfId="21" applyNumberFormat="1" applyFont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/>
    </xf>
    <xf numFmtId="5" fontId="4" fillId="0" borderId="0" xfId="17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1" fontId="4" fillId="0" borderId="0" xfId="17" applyNumberFormat="1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4" fontId="4" fillId="0" borderId="0" xfId="21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10" fontId="2" fillId="0" borderId="0" xfId="21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0" fontId="4" fillId="0" borderId="0" xfId="21" applyNumberFormat="1" applyFont="1" applyAlignment="1">
      <alignment horizontal="center"/>
    </xf>
    <xf numFmtId="10" fontId="4" fillId="0" borderId="1" xfId="2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2" fillId="0" borderId="0" xfId="21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2.28125" style="24" customWidth="1"/>
    <col min="3" max="3" width="17.28125" style="24" customWidth="1"/>
    <col min="4" max="4" width="2.00390625" style="24" customWidth="1"/>
    <col min="5" max="5" width="15.8515625" style="24" customWidth="1"/>
    <col min="6" max="6" width="2.00390625" style="24" customWidth="1"/>
    <col min="7" max="7" width="14.7109375" style="24" customWidth="1"/>
    <col min="8" max="8" width="1.7109375" style="24" customWidth="1"/>
    <col min="9" max="9" width="9.7109375" style="24" customWidth="1"/>
    <col min="10" max="10" width="1.28515625" style="24" customWidth="1"/>
    <col min="11" max="11" width="15.421875" style="24" customWidth="1"/>
    <col min="12" max="12" width="4.8515625" style="24" bestFit="1" customWidth="1"/>
    <col min="13" max="13" width="3.00390625" style="24" bestFit="1" customWidth="1"/>
    <col min="14" max="16384" width="9.140625" style="24" customWidth="1"/>
  </cols>
  <sheetData>
    <row r="1" spans="1:10" s="1" customFormat="1" ht="18.75">
      <c r="A1" s="45" t="s">
        <v>0</v>
      </c>
      <c r="B1" s="68"/>
      <c r="C1" s="68"/>
      <c r="D1" s="46"/>
      <c r="E1" s="47"/>
      <c r="F1" s="69" t="s">
        <v>76</v>
      </c>
      <c r="H1" s="47"/>
      <c r="I1" s="47"/>
      <c r="J1" s="47"/>
    </row>
    <row r="2" spans="1:11" s="1" customFormat="1" ht="7.5" customHeight="1">
      <c r="A2" s="45"/>
      <c r="B2" s="46"/>
      <c r="C2" s="46"/>
      <c r="D2" s="46"/>
      <c r="E2" s="47"/>
      <c r="F2" s="47"/>
      <c r="G2" s="47"/>
      <c r="H2" s="46"/>
      <c r="I2" s="48"/>
      <c r="J2" s="48"/>
      <c r="K2" s="48"/>
    </row>
    <row r="3" spans="1:11" s="1" customFormat="1" ht="18.75">
      <c r="A3" s="78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1" customFormat="1" ht="18.75">
      <c r="A4" s="78" t="s">
        <v>71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4" customFormat="1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s="4" customFormat="1" ht="12.75">
      <c r="B6" s="50"/>
      <c r="C6" s="83" t="s">
        <v>1</v>
      </c>
      <c r="D6" s="83"/>
      <c r="E6" s="83"/>
      <c r="F6" s="83"/>
      <c r="G6" s="83"/>
      <c r="H6" s="50"/>
      <c r="I6" s="50"/>
      <c r="J6" s="50"/>
      <c r="K6" s="50"/>
    </row>
    <row r="7" spans="1:11" s="4" customFormat="1" ht="12.75">
      <c r="A7" s="6"/>
      <c r="B7" s="6"/>
      <c r="C7" s="81" t="s">
        <v>2</v>
      </c>
      <c r="D7" s="81"/>
      <c r="E7" s="81"/>
      <c r="F7" s="81"/>
      <c r="G7" s="81"/>
      <c r="H7" s="6"/>
      <c r="I7" s="8" t="s">
        <v>3</v>
      </c>
      <c r="J7" s="6"/>
      <c r="K7" s="8" t="s">
        <v>4</v>
      </c>
    </row>
    <row r="8" spans="1:11" s="4" customFormat="1" ht="12.75">
      <c r="A8" s="9" t="s">
        <v>5</v>
      </c>
      <c r="B8" s="5"/>
      <c r="C8" s="7" t="s">
        <v>6</v>
      </c>
      <c r="D8" s="5"/>
      <c r="E8" s="7" t="s">
        <v>7</v>
      </c>
      <c r="F8" s="5"/>
      <c r="G8" s="7" t="s">
        <v>8</v>
      </c>
      <c r="H8" s="5"/>
      <c r="I8" s="7" t="s">
        <v>9</v>
      </c>
      <c r="J8" s="5"/>
      <c r="K8" s="7" t="s">
        <v>10</v>
      </c>
    </row>
    <row r="9" spans="1:11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s="4" customFormat="1" ht="12.75">
      <c r="A10" s="3" t="s">
        <v>11</v>
      </c>
      <c r="B10" s="6"/>
      <c r="C10" s="10">
        <v>900208010</v>
      </c>
      <c r="E10" s="10">
        <v>28179356</v>
      </c>
      <c r="G10" s="10">
        <f>C10+E10</f>
        <v>928387366</v>
      </c>
      <c r="I10" s="11">
        <v>94.8</v>
      </c>
      <c r="J10" s="12"/>
      <c r="K10" s="13">
        <f>G10/(I10/100)</f>
        <v>979311567.5105486</v>
      </c>
      <c r="L10" s="16"/>
      <c r="M10" s="54"/>
    </row>
    <row r="11" spans="1:13" s="4" customFormat="1" ht="12.75">
      <c r="A11" s="3" t="s">
        <v>12</v>
      </c>
      <c r="B11" s="6"/>
      <c r="C11" s="14">
        <v>819414104</v>
      </c>
      <c r="E11" s="14">
        <v>3895974</v>
      </c>
      <c r="G11" s="10">
        <f aca="true" t="shared" si="0" ref="G11:G55">C11+E11</f>
        <v>823310078</v>
      </c>
      <c r="I11" s="11">
        <v>88.2</v>
      </c>
      <c r="J11" s="12"/>
      <c r="K11" s="14">
        <f>G11/(I11/100)</f>
        <v>933458138.3219955</v>
      </c>
      <c r="L11" s="16"/>
      <c r="M11" s="54"/>
    </row>
    <row r="12" spans="1:13" s="4" customFormat="1" ht="12.75">
      <c r="A12" s="3" t="s">
        <v>13</v>
      </c>
      <c r="B12" s="6"/>
      <c r="C12" s="14">
        <v>8252491532</v>
      </c>
      <c r="E12" s="14">
        <v>37449467</v>
      </c>
      <c r="G12" s="10">
        <f t="shared" si="0"/>
        <v>8289940999</v>
      </c>
      <c r="I12" s="11">
        <v>88.8</v>
      </c>
      <c r="J12" s="12"/>
      <c r="K12" s="14">
        <f>G12/(I12/100)</f>
        <v>9335519143.018019</v>
      </c>
      <c r="L12" s="16"/>
      <c r="M12" s="54"/>
    </row>
    <row r="13" spans="1:13" s="4" customFormat="1" ht="12.75">
      <c r="A13" s="3" t="s">
        <v>14</v>
      </c>
      <c r="B13" s="6"/>
      <c r="C13" s="14">
        <v>4721342960</v>
      </c>
      <c r="E13" s="14">
        <v>23536229</v>
      </c>
      <c r="G13" s="10">
        <f t="shared" si="0"/>
        <v>4744879189</v>
      </c>
      <c r="I13" s="11">
        <v>83.6</v>
      </c>
      <c r="J13" s="12"/>
      <c r="K13" s="14">
        <f>G13/(I13/100)</f>
        <v>5675692809.808613</v>
      </c>
      <c r="L13" s="16"/>
      <c r="M13" s="54"/>
    </row>
    <row r="14" spans="1:13" s="4" customFormat="1" ht="12.75">
      <c r="A14" s="3" t="s">
        <v>15</v>
      </c>
      <c r="B14" s="6"/>
      <c r="C14" s="14">
        <v>4425140223</v>
      </c>
      <c r="E14" s="14">
        <v>3427578</v>
      </c>
      <c r="G14" s="10">
        <f t="shared" si="0"/>
        <v>4428567801</v>
      </c>
      <c r="I14" s="11">
        <v>91.1</v>
      </c>
      <c r="J14" s="12"/>
      <c r="K14" s="14">
        <f>G14/(I14/100)</f>
        <v>4861216027.442371</v>
      </c>
      <c r="L14" s="16"/>
      <c r="M14" s="54"/>
    </row>
    <row r="15" spans="1:13" s="4" customFormat="1" ht="6" customHeight="1">
      <c r="A15" s="6"/>
      <c r="B15" s="6"/>
      <c r="C15" s="14"/>
      <c r="E15" s="14"/>
      <c r="G15" s="14"/>
      <c r="I15" s="11"/>
      <c r="J15" s="2"/>
      <c r="K15" s="14"/>
      <c r="L15" s="16"/>
      <c r="M15" s="54"/>
    </row>
    <row r="16" spans="1:13" s="4" customFormat="1" ht="12.75">
      <c r="A16" s="3" t="s">
        <v>16</v>
      </c>
      <c r="B16" s="6"/>
      <c r="C16" s="14">
        <v>26328927815</v>
      </c>
      <c r="E16" s="14">
        <v>52202540</v>
      </c>
      <c r="G16" s="10">
        <f t="shared" si="0"/>
        <v>26381130355</v>
      </c>
      <c r="I16" s="11">
        <v>95.1</v>
      </c>
      <c r="J16" s="12"/>
      <c r="K16" s="14">
        <f>G16/(I16/100)</f>
        <v>27740410467.928497</v>
      </c>
      <c r="L16" s="16"/>
      <c r="M16" s="54"/>
    </row>
    <row r="17" spans="1:13" s="4" customFormat="1" ht="12.75">
      <c r="A17" s="3" t="s">
        <v>17</v>
      </c>
      <c r="B17" s="6"/>
      <c r="C17" s="14">
        <v>234641604</v>
      </c>
      <c r="E17" s="14">
        <v>2902034</v>
      </c>
      <c r="G17" s="10">
        <f t="shared" si="0"/>
        <v>237543638</v>
      </c>
      <c r="I17" s="11">
        <v>98.5</v>
      </c>
      <c r="J17" s="12"/>
      <c r="K17" s="14">
        <f>G17/(I17/100)</f>
        <v>241161053.8071066</v>
      </c>
      <c r="L17" s="16"/>
      <c r="M17" s="54"/>
    </row>
    <row r="18" spans="1:13" s="4" customFormat="1" ht="12.75">
      <c r="A18" s="3" t="s">
        <v>18</v>
      </c>
      <c r="B18" s="6"/>
      <c r="C18" s="14">
        <v>6039308594</v>
      </c>
      <c r="E18" s="14">
        <v>34757218</v>
      </c>
      <c r="G18" s="10">
        <f t="shared" si="0"/>
        <v>6074065812</v>
      </c>
      <c r="I18" s="11">
        <v>92.3</v>
      </c>
      <c r="J18" s="12"/>
      <c r="K18" s="14">
        <f>G18/(I18/100)</f>
        <v>6580786361.863489</v>
      </c>
      <c r="L18" s="16"/>
      <c r="M18" s="54"/>
    </row>
    <row r="19" spans="1:13" s="4" customFormat="1" ht="12.75">
      <c r="A19" s="3" t="s">
        <v>19</v>
      </c>
      <c r="B19" s="6"/>
      <c r="C19" s="14">
        <v>1786942600</v>
      </c>
      <c r="E19" s="14">
        <v>5381327</v>
      </c>
      <c r="G19" s="10">
        <f t="shared" si="0"/>
        <v>1792323927</v>
      </c>
      <c r="I19" s="11">
        <v>92.5</v>
      </c>
      <c r="J19" s="12"/>
      <c r="K19" s="14">
        <f>G19/(I19/100)</f>
        <v>1937647488.6486485</v>
      </c>
      <c r="L19" s="16"/>
      <c r="M19" s="54"/>
    </row>
    <row r="20" spans="1:13" s="4" customFormat="1" ht="12.75">
      <c r="A20" s="3" t="s">
        <v>20</v>
      </c>
      <c r="B20" s="6"/>
      <c r="C20" s="14">
        <v>321557467</v>
      </c>
      <c r="E20" s="14">
        <v>2824960</v>
      </c>
      <c r="G20" s="10">
        <f t="shared" si="0"/>
        <v>324382427</v>
      </c>
      <c r="I20" s="11">
        <v>98.8</v>
      </c>
      <c r="J20" s="12"/>
      <c r="K20" s="14">
        <f>G20/(I20/100)</f>
        <v>328322294.534413</v>
      </c>
      <c r="L20" s="16"/>
      <c r="M20" s="54"/>
    </row>
    <row r="21" spans="1:13" s="4" customFormat="1" ht="6" customHeight="1">
      <c r="A21" s="6"/>
      <c r="B21" s="6"/>
      <c r="C21" s="14"/>
      <c r="E21" s="14"/>
      <c r="G21" s="14"/>
      <c r="I21" s="11"/>
      <c r="J21" s="2"/>
      <c r="K21" s="14"/>
      <c r="L21" s="16"/>
      <c r="M21" s="54"/>
    </row>
    <row r="22" spans="1:13" s="4" customFormat="1" ht="12.75">
      <c r="A22" s="3" t="s">
        <v>21</v>
      </c>
      <c r="B22" s="6"/>
      <c r="C22" s="14">
        <v>2277622300</v>
      </c>
      <c r="E22" s="14">
        <v>18025069</v>
      </c>
      <c r="G22" s="10">
        <f t="shared" si="0"/>
        <v>2295647369</v>
      </c>
      <c r="I22" s="11">
        <v>80.9</v>
      </c>
      <c r="J22" s="12"/>
      <c r="K22" s="14">
        <f>G22/(I22/100)</f>
        <v>2837635808.4054384</v>
      </c>
      <c r="L22" s="16"/>
      <c r="M22" s="54"/>
    </row>
    <row r="23" spans="1:13" s="4" customFormat="1" ht="12.75">
      <c r="A23" s="3" t="s">
        <v>22</v>
      </c>
      <c r="B23" s="6"/>
      <c r="C23" s="14">
        <v>116907103</v>
      </c>
      <c r="E23" s="14">
        <v>228865</v>
      </c>
      <c r="G23" s="10">
        <f t="shared" si="0"/>
        <v>117135968</v>
      </c>
      <c r="I23" s="11">
        <v>88.6</v>
      </c>
      <c r="J23" s="12"/>
      <c r="K23" s="14">
        <f>G23/(I23/100)</f>
        <v>132207638.82618512</v>
      </c>
      <c r="L23" s="16"/>
      <c r="M23" s="54"/>
    </row>
    <row r="24" spans="1:13" s="4" customFormat="1" ht="12.75">
      <c r="A24" s="3" t="s">
        <v>23</v>
      </c>
      <c r="B24" s="6"/>
      <c r="C24" s="14">
        <v>3741137724</v>
      </c>
      <c r="E24" s="14">
        <v>17952830</v>
      </c>
      <c r="G24" s="10">
        <f t="shared" si="0"/>
        <v>3759090554</v>
      </c>
      <c r="I24" s="11">
        <v>94.1</v>
      </c>
      <c r="J24" s="12"/>
      <c r="K24" s="14">
        <f>G24/(I24/100)</f>
        <v>3994782735.3878856</v>
      </c>
      <c r="L24" s="16"/>
      <c r="M24" s="54"/>
    </row>
    <row r="25" spans="1:13" s="4" customFormat="1" ht="12.75">
      <c r="A25" s="3" t="s">
        <v>24</v>
      </c>
      <c r="B25" s="6"/>
      <c r="C25" s="14">
        <v>3674061424</v>
      </c>
      <c r="E25" s="14">
        <v>9363623</v>
      </c>
      <c r="G25" s="10">
        <f t="shared" si="0"/>
        <v>3683425047</v>
      </c>
      <c r="I25" s="11">
        <v>93.3</v>
      </c>
      <c r="J25" s="12"/>
      <c r="K25" s="14">
        <f>G25/(I25/100)</f>
        <v>3947936813.504823</v>
      </c>
      <c r="L25" s="16"/>
      <c r="M25" s="54"/>
    </row>
    <row r="26" spans="1:13" s="4" customFormat="1" ht="12.75">
      <c r="A26" s="67" t="s">
        <v>78</v>
      </c>
      <c r="B26" s="6"/>
      <c r="C26" s="15">
        <v>7756458006</v>
      </c>
      <c r="E26" s="14">
        <v>11440195</v>
      </c>
      <c r="G26" s="10">
        <f t="shared" si="0"/>
        <v>7767898201</v>
      </c>
      <c r="I26" s="11">
        <v>96.3</v>
      </c>
      <c r="J26" s="12"/>
      <c r="K26" s="14">
        <f>G26/(I26/100)</f>
        <v>8066353272.06646</v>
      </c>
      <c r="L26" s="16"/>
      <c r="M26" s="54"/>
    </row>
    <row r="27" spans="1:13" s="4" customFormat="1" ht="6" customHeight="1">
      <c r="A27" s="6"/>
      <c r="B27" s="6"/>
      <c r="C27" s="14"/>
      <c r="E27" s="14"/>
      <c r="G27" s="14"/>
      <c r="I27" s="11"/>
      <c r="J27" s="2"/>
      <c r="K27" s="14"/>
      <c r="L27" s="16"/>
      <c r="M27" s="54"/>
    </row>
    <row r="28" spans="1:13" s="4" customFormat="1" ht="12.75">
      <c r="A28" s="3" t="s">
        <v>25</v>
      </c>
      <c r="B28" s="6"/>
      <c r="C28" s="14">
        <v>2840532970</v>
      </c>
      <c r="E28" s="14">
        <v>2709873</v>
      </c>
      <c r="G28" s="10">
        <f t="shared" si="0"/>
        <v>2843242843</v>
      </c>
      <c r="I28" s="11">
        <v>92</v>
      </c>
      <c r="J28" s="2"/>
      <c r="K28" s="14">
        <f>G28/(I28/100)</f>
        <v>3090481351.0869565</v>
      </c>
      <c r="L28" s="16"/>
      <c r="M28" s="54"/>
    </row>
    <row r="29" spans="1:13" s="4" customFormat="1" ht="12.75">
      <c r="A29" s="3" t="s">
        <v>26</v>
      </c>
      <c r="B29" s="6"/>
      <c r="C29" s="14">
        <v>219789720564</v>
      </c>
      <c r="E29" s="14">
        <v>521285527</v>
      </c>
      <c r="G29" s="10">
        <f t="shared" si="0"/>
        <v>220311006091</v>
      </c>
      <c r="I29" s="11">
        <v>94.1</v>
      </c>
      <c r="J29" s="2"/>
      <c r="K29" s="14">
        <f>G29/(I29/100)</f>
        <v>234124342285.86612</v>
      </c>
      <c r="L29" s="16"/>
      <c r="M29" s="54"/>
    </row>
    <row r="30" spans="1:13" s="4" customFormat="1" ht="12.75">
      <c r="A30" s="3" t="s">
        <v>45</v>
      </c>
      <c r="B30" s="6"/>
      <c r="C30" s="14">
        <v>16780497692</v>
      </c>
      <c r="E30" s="14">
        <v>25654945</v>
      </c>
      <c r="G30" s="10">
        <f t="shared" si="0"/>
        <v>16806152637</v>
      </c>
      <c r="I30" s="11">
        <v>85.7</v>
      </c>
      <c r="J30" s="2"/>
      <c r="K30" s="14">
        <f>G30/(I30/100)</f>
        <v>19610446484.247375</v>
      </c>
      <c r="L30" s="16"/>
      <c r="M30" s="54"/>
    </row>
    <row r="31" spans="1:13" s="4" customFormat="1" ht="12.75">
      <c r="A31" s="3" t="s">
        <v>27</v>
      </c>
      <c r="B31" s="6"/>
      <c r="C31" s="14">
        <v>2429278264</v>
      </c>
      <c r="E31" s="14">
        <v>15222410</v>
      </c>
      <c r="G31" s="10">
        <f t="shared" si="0"/>
        <v>2444500674</v>
      </c>
      <c r="I31" s="11">
        <v>87</v>
      </c>
      <c r="J31" s="2"/>
      <c r="K31" s="14">
        <f>G31/(I31/100)</f>
        <v>2809770889.6551723</v>
      </c>
      <c r="L31" s="16"/>
      <c r="M31" s="54"/>
    </row>
    <row r="32" spans="1:13" s="4" customFormat="1" ht="12.75">
      <c r="A32" s="67" t="s">
        <v>79</v>
      </c>
      <c r="B32" s="6"/>
      <c r="C32" s="15">
        <v>1294485819</v>
      </c>
      <c r="E32" s="14">
        <v>20041184</v>
      </c>
      <c r="G32" s="10">
        <f t="shared" si="0"/>
        <v>1314527003</v>
      </c>
      <c r="I32" s="11">
        <v>77.4</v>
      </c>
      <c r="J32" s="2"/>
      <c r="K32" s="14">
        <f>G32/(I32/100)</f>
        <v>1698355301.0335917</v>
      </c>
      <c r="L32" s="16"/>
      <c r="M32" s="54"/>
    </row>
    <row r="33" spans="1:13" s="4" customFormat="1" ht="6" customHeight="1">
      <c r="A33" s="6"/>
      <c r="B33" s="6"/>
      <c r="C33" s="14"/>
      <c r="E33" s="14"/>
      <c r="G33" s="14"/>
      <c r="I33" s="11"/>
      <c r="J33" s="2"/>
      <c r="K33" s="14"/>
      <c r="L33" s="16"/>
      <c r="M33" s="54"/>
    </row>
    <row r="34" spans="1:13" s="4" customFormat="1" ht="12.75">
      <c r="A34" s="3" t="s">
        <v>28</v>
      </c>
      <c r="B34" s="6"/>
      <c r="C34" s="14">
        <v>4018956240</v>
      </c>
      <c r="E34" s="14">
        <v>48197085</v>
      </c>
      <c r="G34" s="10">
        <f t="shared" si="0"/>
        <v>4067153325</v>
      </c>
      <c r="I34" s="11">
        <v>95.2</v>
      </c>
      <c r="J34" s="2"/>
      <c r="K34" s="14">
        <f>G34/(I34/100)</f>
        <v>4272219879.20168</v>
      </c>
      <c r="L34" s="16"/>
      <c r="M34" s="54"/>
    </row>
    <row r="35" spans="1:13" s="4" customFormat="1" ht="12.75">
      <c r="A35" s="3" t="s">
        <v>29</v>
      </c>
      <c r="B35" s="6"/>
      <c r="C35" s="14">
        <v>618991840</v>
      </c>
      <c r="E35" s="14">
        <v>16212214</v>
      </c>
      <c r="G35" s="10">
        <f t="shared" si="0"/>
        <v>635204054</v>
      </c>
      <c r="I35" s="11">
        <v>96.8</v>
      </c>
      <c r="J35" s="2"/>
      <c r="K35" s="14">
        <f>G35/(I35/100)</f>
        <v>656202535.1239669</v>
      </c>
      <c r="L35" s="16"/>
      <c r="M35" s="54"/>
    </row>
    <row r="36" spans="1:13" s="4" customFormat="1" ht="12.75">
      <c r="A36" s="3" t="s">
        <v>30</v>
      </c>
      <c r="B36" s="6"/>
      <c r="C36" s="14">
        <v>3880838711</v>
      </c>
      <c r="E36" s="14">
        <v>2395876</v>
      </c>
      <c r="G36" s="10">
        <f t="shared" si="0"/>
        <v>3883234587</v>
      </c>
      <c r="I36" s="11">
        <v>87.1</v>
      </c>
      <c r="J36" s="2"/>
      <c r="K36" s="14">
        <f>G36/(I36/100)</f>
        <v>4458363475.315729</v>
      </c>
      <c r="L36" s="16"/>
      <c r="M36" s="54"/>
    </row>
    <row r="37" spans="1:13" s="4" customFormat="1" ht="12.75">
      <c r="A37" s="3" t="s">
        <v>31</v>
      </c>
      <c r="B37" s="6"/>
      <c r="C37" s="14">
        <v>2000653080</v>
      </c>
      <c r="E37" s="14">
        <v>7765866</v>
      </c>
      <c r="G37" s="10">
        <f t="shared" si="0"/>
        <v>2008418946</v>
      </c>
      <c r="I37" s="11">
        <v>92.3</v>
      </c>
      <c r="J37" s="2"/>
      <c r="K37" s="14">
        <f>G37/(I37/100)</f>
        <v>2175968522.2101846</v>
      </c>
      <c r="L37" s="16"/>
      <c r="M37" s="54"/>
    </row>
    <row r="38" spans="1:13" s="4" customFormat="1" ht="12.75">
      <c r="A38" s="67" t="s">
        <v>80</v>
      </c>
      <c r="B38" s="6"/>
      <c r="C38" s="15">
        <v>1527199740</v>
      </c>
      <c r="E38" s="14">
        <v>1128552</v>
      </c>
      <c r="G38" s="10">
        <f t="shared" si="0"/>
        <v>1528328292</v>
      </c>
      <c r="I38" s="11">
        <v>92.6</v>
      </c>
      <c r="J38" s="2"/>
      <c r="K38" s="14">
        <f>G38/(I38/100)</f>
        <v>1650462518.3585315</v>
      </c>
      <c r="L38" s="16"/>
      <c r="M38" s="54"/>
    </row>
    <row r="39" spans="1:13" s="4" customFormat="1" ht="6" customHeight="1">
      <c r="A39" s="6"/>
      <c r="B39" s="6"/>
      <c r="C39" s="14"/>
      <c r="E39" s="14"/>
      <c r="G39" s="14"/>
      <c r="I39" s="11"/>
      <c r="J39" s="2"/>
      <c r="K39" s="14"/>
      <c r="L39" s="16"/>
      <c r="M39" s="54"/>
    </row>
    <row r="40" spans="1:13" s="4" customFormat="1" ht="12.75">
      <c r="A40" s="3" t="s">
        <v>32</v>
      </c>
      <c r="B40" s="6"/>
      <c r="C40" s="14">
        <v>687431779</v>
      </c>
      <c r="E40" s="14">
        <v>691579</v>
      </c>
      <c r="G40" s="10">
        <f t="shared" si="0"/>
        <v>688123358</v>
      </c>
      <c r="I40" s="11">
        <v>80.4</v>
      </c>
      <c r="J40" s="2"/>
      <c r="K40" s="14">
        <f>G40/(I40/100)</f>
        <v>855874823.3830845</v>
      </c>
      <c r="L40" s="16"/>
      <c r="M40" s="54"/>
    </row>
    <row r="41" spans="1:13" s="4" customFormat="1" ht="12.75">
      <c r="A41" s="3" t="s">
        <v>33</v>
      </c>
      <c r="B41" s="6"/>
      <c r="C41" s="14">
        <v>46831673016</v>
      </c>
      <c r="E41" s="14">
        <v>108685546</v>
      </c>
      <c r="G41" s="10">
        <f t="shared" si="0"/>
        <v>46940358562</v>
      </c>
      <c r="I41" s="11">
        <v>85.6</v>
      </c>
      <c r="J41" s="2"/>
      <c r="K41" s="14">
        <f>G41/(I41/100)</f>
        <v>54836867478.97196</v>
      </c>
      <c r="L41" s="16"/>
      <c r="M41" s="54"/>
    </row>
    <row r="42" spans="1:13" s="4" customFormat="1" ht="12.75">
      <c r="A42" s="3" t="s">
        <v>34</v>
      </c>
      <c r="B42" s="6"/>
      <c r="C42" s="14">
        <v>4480800166</v>
      </c>
      <c r="E42" s="14"/>
      <c r="G42" s="10">
        <f t="shared" si="0"/>
        <v>4480800166</v>
      </c>
      <c r="I42" s="11">
        <v>100</v>
      </c>
      <c r="J42" s="2"/>
      <c r="K42" s="14">
        <f>G42/(I42/100)</f>
        <v>4480800166</v>
      </c>
      <c r="L42" s="16"/>
      <c r="M42" s="54"/>
    </row>
    <row r="43" spans="1:13" s="4" customFormat="1" ht="12.75">
      <c r="A43" s="3" t="s">
        <v>35</v>
      </c>
      <c r="B43" s="6"/>
      <c r="C43" s="14">
        <v>8743297643</v>
      </c>
      <c r="E43" s="14">
        <v>33374908</v>
      </c>
      <c r="G43" s="10">
        <f t="shared" si="0"/>
        <v>8776672551</v>
      </c>
      <c r="I43" s="11">
        <v>93.5</v>
      </c>
      <c r="J43" s="2"/>
      <c r="K43" s="14">
        <f>G43/(I43/100)</f>
        <v>9386815562.566845</v>
      </c>
      <c r="L43" s="16"/>
      <c r="M43" s="54"/>
    </row>
    <row r="44" spans="1:13" s="4" customFormat="1" ht="12.75">
      <c r="A44" s="3" t="s">
        <v>36</v>
      </c>
      <c r="B44" s="6"/>
      <c r="C44" s="14">
        <v>703819676</v>
      </c>
      <c r="E44" s="14">
        <v>17377947</v>
      </c>
      <c r="G44" s="10">
        <f t="shared" si="0"/>
        <v>721197623</v>
      </c>
      <c r="I44" s="11">
        <v>92.2</v>
      </c>
      <c r="J44" s="2"/>
      <c r="K44" s="14">
        <f>G44/(I44/100)</f>
        <v>782210003.2537961</v>
      </c>
      <c r="L44" s="16"/>
      <c r="M44" s="54"/>
    </row>
    <row r="45" spans="1:13" s="4" customFormat="1" ht="6" customHeight="1">
      <c r="A45" s="6"/>
      <c r="B45" s="6"/>
      <c r="C45" s="14"/>
      <c r="E45" s="14"/>
      <c r="G45" s="14"/>
      <c r="I45" s="11"/>
      <c r="J45" s="2"/>
      <c r="K45" s="14"/>
      <c r="L45" s="16"/>
      <c r="M45" s="54"/>
    </row>
    <row r="46" spans="1:13" s="4" customFormat="1" ht="12.75">
      <c r="A46" s="3" t="s">
        <v>69</v>
      </c>
      <c r="B46" s="6"/>
      <c r="C46" s="14">
        <v>51085630802</v>
      </c>
      <c r="E46" s="14">
        <v>136450065</v>
      </c>
      <c r="G46" s="10">
        <f t="shared" si="0"/>
        <v>51222080867</v>
      </c>
      <c r="I46" s="11">
        <v>87.9</v>
      </c>
      <c r="J46" s="2"/>
      <c r="K46" s="14">
        <f>G46/(I46/100)</f>
        <v>58273129541.52446</v>
      </c>
      <c r="L46" s="16"/>
      <c r="M46" s="54"/>
    </row>
    <row r="47" spans="1:13" s="4" customFormat="1" ht="12.75">
      <c r="A47" s="67" t="s">
        <v>81</v>
      </c>
      <c r="B47" s="6"/>
      <c r="C47" s="14">
        <v>19974557202</v>
      </c>
      <c r="E47" s="14">
        <v>103561702</v>
      </c>
      <c r="G47" s="10">
        <f t="shared" si="0"/>
        <v>20078118904</v>
      </c>
      <c r="I47" s="11">
        <v>87.8</v>
      </c>
      <c r="J47" s="2"/>
      <c r="K47" s="14">
        <f>G47/(I47/100)</f>
        <v>22868016974.943054</v>
      </c>
      <c r="L47" s="16"/>
      <c r="M47" s="54"/>
    </row>
    <row r="48" spans="1:13" s="4" customFormat="1" ht="12.75">
      <c r="A48" s="3" t="s">
        <v>37</v>
      </c>
      <c r="B48" s="6"/>
      <c r="C48" s="14">
        <v>1930970858</v>
      </c>
      <c r="E48" s="14">
        <v>9689373</v>
      </c>
      <c r="G48" s="10">
        <f t="shared" si="0"/>
        <v>1940660231</v>
      </c>
      <c r="I48" s="11">
        <v>89.7</v>
      </c>
      <c r="J48" s="2"/>
      <c r="K48" s="14">
        <f>G48/(I48/100)</f>
        <v>2163500814.9386845</v>
      </c>
      <c r="L48" s="16"/>
      <c r="M48" s="54"/>
    </row>
    <row r="49" spans="1:13" s="4" customFormat="1" ht="12.75">
      <c r="A49" s="3" t="s">
        <v>38</v>
      </c>
      <c r="B49" s="6"/>
      <c r="C49" s="14">
        <v>14416613308</v>
      </c>
      <c r="E49" s="14">
        <v>48408179</v>
      </c>
      <c r="G49" s="10">
        <f t="shared" si="0"/>
        <v>14465021487</v>
      </c>
      <c r="I49" s="11">
        <v>92.9</v>
      </c>
      <c r="J49" s="2"/>
      <c r="K49" s="14">
        <f>G49/(I49/100)</f>
        <v>15570529049.515608</v>
      </c>
      <c r="L49" s="16"/>
      <c r="M49" s="54"/>
    </row>
    <row r="50" spans="1:13" s="4" customFormat="1" ht="12.75">
      <c r="A50" s="3" t="s">
        <v>39</v>
      </c>
      <c r="B50" s="6"/>
      <c r="C50" s="14">
        <v>246750895</v>
      </c>
      <c r="E50" s="14">
        <v>675745</v>
      </c>
      <c r="G50" s="10">
        <f t="shared" si="0"/>
        <v>247426640</v>
      </c>
      <c r="I50" s="11">
        <v>88.9</v>
      </c>
      <c r="J50" s="2"/>
      <c r="K50" s="14">
        <f>G50/(I50/100)</f>
        <v>278320179.9775028</v>
      </c>
      <c r="L50" s="16"/>
      <c r="M50" s="54"/>
    </row>
    <row r="51" spans="1:13" s="4" customFormat="1" ht="6" customHeight="1">
      <c r="A51" s="6"/>
      <c r="B51" s="6"/>
      <c r="C51" s="14"/>
      <c r="E51" s="14"/>
      <c r="G51" s="14"/>
      <c r="I51" s="11"/>
      <c r="J51" s="2"/>
      <c r="K51" s="14"/>
      <c r="L51" s="16"/>
      <c r="M51" s="54"/>
    </row>
    <row r="52" spans="1:13" s="4" customFormat="1" ht="12.75">
      <c r="A52" s="3" t="s">
        <v>40</v>
      </c>
      <c r="B52" s="6"/>
      <c r="C52" s="14">
        <v>2714167700</v>
      </c>
      <c r="E52" s="14">
        <v>41865360</v>
      </c>
      <c r="G52" s="10">
        <f t="shared" si="0"/>
        <v>2756033060</v>
      </c>
      <c r="I52" s="11">
        <v>92.2</v>
      </c>
      <c r="J52" s="2"/>
      <c r="K52" s="14">
        <f>G52/(I52/100)</f>
        <v>2989189869.848156</v>
      </c>
      <c r="L52" s="16"/>
      <c r="M52" s="54"/>
    </row>
    <row r="53" spans="1:13" s="4" customFormat="1" ht="12.75">
      <c r="A53" s="3" t="s">
        <v>41</v>
      </c>
      <c r="B53" s="6"/>
      <c r="C53" s="14">
        <v>12064156935</v>
      </c>
      <c r="E53" s="14">
        <v>36404802</v>
      </c>
      <c r="G53" s="10">
        <f t="shared" si="0"/>
        <v>12100561737</v>
      </c>
      <c r="I53" s="11">
        <v>80.9</v>
      </c>
      <c r="J53" s="2"/>
      <c r="K53" s="14">
        <f>G53/(I53/100)</f>
        <v>14957431071.693447</v>
      </c>
      <c r="L53" s="16"/>
      <c r="M53" s="54"/>
    </row>
    <row r="54" spans="1:13" s="4" customFormat="1" ht="12.75">
      <c r="A54" s="3" t="s">
        <v>42</v>
      </c>
      <c r="B54" s="6"/>
      <c r="C54" s="14">
        <v>1590169753</v>
      </c>
      <c r="E54" s="14">
        <v>13941391</v>
      </c>
      <c r="G54" s="10">
        <f t="shared" si="0"/>
        <v>1604111144</v>
      </c>
      <c r="I54" s="11">
        <v>90.5</v>
      </c>
      <c r="J54" s="2"/>
      <c r="K54" s="14">
        <f>G54/(I54/100)</f>
        <v>1772498501.6574585</v>
      </c>
      <c r="L54" s="16"/>
      <c r="M54" s="54"/>
    </row>
    <row r="55" spans="1:13" s="4" customFormat="1" ht="12.75">
      <c r="A55" s="3" t="s">
        <v>43</v>
      </c>
      <c r="B55" s="6"/>
      <c r="C55" s="14">
        <v>9386828641</v>
      </c>
      <c r="E55" s="14">
        <v>38775846</v>
      </c>
      <c r="G55" s="10">
        <f t="shared" si="0"/>
        <v>9425604487</v>
      </c>
      <c r="I55" s="11">
        <v>89.3</v>
      </c>
      <c r="J55" s="2"/>
      <c r="K55" s="14">
        <f>G55/(I55/100)</f>
        <v>10554988227.323627</v>
      </c>
      <c r="L55" s="16"/>
      <c r="M55" s="54"/>
    </row>
    <row r="56" spans="1:13" s="4" customFormat="1" ht="6" customHeight="1">
      <c r="A56" s="6"/>
      <c r="B56" s="6"/>
      <c r="C56" s="14"/>
      <c r="E56" s="14"/>
      <c r="G56" s="14"/>
      <c r="I56" s="17"/>
      <c r="J56" s="18"/>
      <c r="K56" s="14"/>
      <c r="L56" s="16"/>
      <c r="M56" s="54"/>
    </row>
    <row r="57" spans="1:13" s="4" customFormat="1" ht="12.75">
      <c r="A57" s="58" t="s">
        <v>44</v>
      </c>
      <c r="B57" s="5"/>
      <c r="C57" s="19">
        <f>SUM(C10:C55)</f>
        <v>501434184760</v>
      </c>
      <c r="D57" s="19"/>
      <c r="E57" s="19">
        <v>1502083240</v>
      </c>
      <c r="F57" s="19"/>
      <c r="G57" s="19">
        <f>SUM(G10:G55)</f>
        <v>502936268000</v>
      </c>
      <c r="H57" s="20"/>
      <c r="I57" s="21">
        <v>91.1</v>
      </c>
      <c r="J57" s="22"/>
      <c r="K57" s="19">
        <f>SUM(K10:K55)</f>
        <v>551909227128.7714</v>
      </c>
      <c r="L57" s="16"/>
      <c r="M57" s="54"/>
    </row>
    <row r="58" spans="1:13" s="4" customFormat="1" ht="12.75">
      <c r="A58" s="76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16"/>
      <c r="M58" s="54"/>
    </row>
    <row r="59" spans="1:11" ht="18.75">
      <c r="A59" s="71" t="s">
        <v>47</v>
      </c>
      <c r="B59" s="71"/>
      <c r="C59" s="71"/>
      <c r="D59" s="71"/>
      <c r="E59" s="72"/>
      <c r="F59" s="73" t="s">
        <v>77</v>
      </c>
      <c r="G59" s="74"/>
      <c r="H59" s="71"/>
      <c r="I59" s="71"/>
      <c r="J59" s="71"/>
      <c r="K59" s="71"/>
    </row>
    <row r="60" spans="1:11" s="1" customFormat="1" ht="23.25" customHeight="1">
      <c r="A60" s="78" t="s">
        <v>70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s="1" customFormat="1" ht="18.75">
      <c r="A61" s="78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s="4" customFormat="1" ht="12.75" customHeight="1">
      <c r="A62" s="2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s="4" customFormat="1" ht="12.75">
      <c r="B63" s="49"/>
      <c r="C63" s="83" t="s">
        <v>48</v>
      </c>
      <c r="D63" s="83"/>
      <c r="E63" s="83"/>
      <c r="F63" s="83"/>
      <c r="G63" s="83"/>
      <c r="H63" s="49"/>
      <c r="I63" s="49"/>
      <c r="J63" s="49"/>
      <c r="K63" s="49"/>
    </row>
    <row r="64" spans="1:11" s="4" customFormat="1" ht="12.75">
      <c r="A64" s="6"/>
      <c r="B64" s="6"/>
      <c r="C64" s="81" t="s">
        <v>2</v>
      </c>
      <c r="D64" s="81"/>
      <c r="E64" s="81"/>
      <c r="F64" s="81"/>
      <c r="G64" s="81"/>
      <c r="H64" s="6"/>
      <c r="I64" s="25" t="s">
        <v>3</v>
      </c>
      <c r="J64" s="6"/>
      <c r="K64" s="8" t="s">
        <v>49</v>
      </c>
    </row>
    <row r="65" spans="1:11" s="4" customFormat="1" ht="12.75">
      <c r="A65" s="9" t="s">
        <v>5</v>
      </c>
      <c r="B65" s="5"/>
      <c r="C65" s="7" t="s">
        <v>6</v>
      </c>
      <c r="D65" s="5"/>
      <c r="E65" s="7" t="s">
        <v>7</v>
      </c>
      <c r="F65" s="5"/>
      <c r="G65" s="7" t="s">
        <v>8</v>
      </c>
      <c r="H65" s="5"/>
      <c r="I65" s="27" t="s">
        <v>50</v>
      </c>
      <c r="J65" s="5"/>
      <c r="K65" s="7" t="s">
        <v>51</v>
      </c>
    </row>
    <row r="66" spans="1:11" s="4" customFormat="1" ht="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4" customFormat="1" ht="12.75">
      <c r="A67" s="3" t="s">
        <v>11</v>
      </c>
      <c r="B67" s="6"/>
      <c r="C67" s="28">
        <v>37151159</v>
      </c>
      <c r="E67" s="28">
        <v>97124481</v>
      </c>
      <c r="F67" s="29">
        <v>90102820</v>
      </c>
      <c r="G67" s="28">
        <f>C67+E67</f>
        <v>134275640</v>
      </c>
      <c r="I67" s="30">
        <v>98.5</v>
      </c>
      <c r="J67" s="28"/>
      <c r="K67" s="28">
        <f>G67/(I67/100)</f>
        <v>136320446.7005076</v>
      </c>
    </row>
    <row r="68" spans="1:11" s="4" customFormat="1" ht="12.75">
      <c r="A68" s="3" t="s">
        <v>12</v>
      </c>
      <c r="B68" s="6"/>
      <c r="C68" s="14">
        <v>14499333</v>
      </c>
      <c r="E68" s="14">
        <v>25560386</v>
      </c>
      <c r="G68" s="14">
        <f>C68+E68</f>
        <v>40059719</v>
      </c>
      <c r="I68" s="30">
        <v>83.5</v>
      </c>
      <c r="J68" s="14"/>
      <c r="K68" s="14">
        <f>G68/(I68/100)</f>
        <v>47975711.37724551</v>
      </c>
    </row>
    <row r="69" spans="1:11" s="4" customFormat="1" ht="12.75">
      <c r="A69" s="3" t="s">
        <v>13</v>
      </c>
      <c r="B69" s="6"/>
      <c r="C69" s="14">
        <v>391560921</v>
      </c>
      <c r="E69" s="14">
        <v>189918385</v>
      </c>
      <c r="G69" s="14">
        <f aca="true" t="shared" si="1" ref="G69:G112">C69+E69</f>
        <v>581479306</v>
      </c>
      <c r="I69" s="30">
        <v>93.2</v>
      </c>
      <c r="J69" s="14"/>
      <c r="K69" s="14">
        <f aca="true" t="shared" si="2" ref="K69:K112">G69/(I69/100)</f>
        <v>623904834.7639484</v>
      </c>
    </row>
    <row r="70" spans="1:11" s="4" customFormat="1" ht="12.75">
      <c r="A70" s="3" t="s">
        <v>14</v>
      </c>
      <c r="B70" s="6"/>
      <c r="C70" s="14">
        <v>138622139</v>
      </c>
      <c r="E70" s="14">
        <v>75938367</v>
      </c>
      <c r="G70" s="14">
        <f t="shared" si="1"/>
        <v>214560506</v>
      </c>
      <c r="I70" s="30">
        <v>95.2</v>
      </c>
      <c r="J70" s="14"/>
      <c r="K70" s="14">
        <f t="shared" si="2"/>
        <v>225378682.77310923</v>
      </c>
    </row>
    <row r="71" spans="1:11" s="4" customFormat="1" ht="12.75">
      <c r="A71" s="3" t="s">
        <v>15</v>
      </c>
      <c r="B71" s="6"/>
      <c r="C71" s="14">
        <v>163068646</v>
      </c>
      <c r="E71" s="14">
        <v>44207146</v>
      </c>
      <c r="G71" s="14">
        <f t="shared" si="1"/>
        <v>207275792</v>
      </c>
      <c r="I71" s="30">
        <v>96.4</v>
      </c>
      <c r="J71" s="14"/>
      <c r="K71" s="14">
        <f t="shared" si="2"/>
        <v>215016381.74273857</v>
      </c>
    </row>
    <row r="72" spans="1:11" s="4" customFormat="1" ht="6" customHeight="1">
      <c r="A72" s="6"/>
      <c r="B72" s="6"/>
      <c r="C72" s="14"/>
      <c r="E72" s="14"/>
      <c r="G72" s="14"/>
      <c r="I72" s="30"/>
      <c r="J72" s="14"/>
      <c r="K72" s="14"/>
    </row>
    <row r="73" spans="1:11" s="4" customFormat="1" ht="12.75">
      <c r="A73" s="3" t="s">
        <v>16</v>
      </c>
      <c r="B73" s="6"/>
      <c r="C73" s="14">
        <v>806773630</v>
      </c>
      <c r="E73" s="14">
        <v>379537239</v>
      </c>
      <c r="G73" s="14">
        <f t="shared" si="1"/>
        <v>1186310869</v>
      </c>
      <c r="I73" s="30">
        <v>98.1</v>
      </c>
      <c r="J73" s="14"/>
      <c r="K73" s="14">
        <f t="shared" si="2"/>
        <v>1209287328.2364933</v>
      </c>
    </row>
    <row r="74" spans="1:11" s="4" customFormat="1" ht="12.75">
      <c r="A74" s="3" t="s">
        <v>17</v>
      </c>
      <c r="B74" s="6"/>
      <c r="C74" s="14">
        <v>6789455</v>
      </c>
      <c r="E74" s="14">
        <v>14476205</v>
      </c>
      <c r="G74" s="14">
        <f t="shared" si="1"/>
        <v>21265660</v>
      </c>
      <c r="I74" s="30">
        <v>89.6</v>
      </c>
      <c r="J74" s="14"/>
      <c r="K74" s="14">
        <f t="shared" si="2"/>
        <v>23733995.535714287</v>
      </c>
    </row>
    <row r="75" spans="1:11" s="4" customFormat="1" ht="12.75">
      <c r="A75" s="3" t="s">
        <v>18</v>
      </c>
      <c r="B75" s="6"/>
      <c r="C75" s="14">
        <v>488351957</v>
      </c>
      <c r="E75" s="14">
        <v>144598541</v>
      </c>
      <c r="G75" s="14">
        <f t="shared" si="1"/>
        <v>632950498</v>
      </c>
      <c r="I75" s="30">
        <v>98.5</v>
      </c>
      <c r="J75" s="14"/>
      <c r="K75" s="14">
        <f t="shared" si="2"/>
        <v>642589338.071066</v>
      </c>
    </row>
    <row r="76" spans="1:11" s="4" customFormat="1" ht="12.75">
      <c r="A76" s="3" t="s">
        <v>19</v>
      </c>
      <c r="B76" s="6"/>
      <c r="C76" s="14">
        <v>53254050</v>
      </c>
      <c r="E76" s="14">
        <v>37757710</v>
      </c>
      <c r="G76" s="14">
        <f t="shared" si="1"/>
        <v>91011760</v>
      </c>
      <c r="I76" s="30">
        <v>95.5</v>
      </c>
      <c r="J76" s="14"/>
      <c r="K76" s="14">
        <f t="shared" si="2"/>
        <v>95300272.2513089</v>
      </c>
    </row>
    <row r="77" spans="1:11" s="4" customFormat="1" ht="12.75">
      <c r="A77" s="3" t="s">
        <v>20</v>
      </c>
      <c r="B77" s="6"/>
      <c r="C77" s="14">
        <v>16083964</v>
      </c>
      <c r="E77" s="14">
        <v>24493664</v>
      </c>
      <c r="G77" s="14">
        <f t="shared" si="1"/>
        <v>40577628</v>
      </c>
      <c r="I77" s="30">
        <v>100</v>
      </c>
      <c r="J77" s="14"/>
      <c r="K77" s="14">
        <f t="shared" si="2"/>
        <v>40577628</v>
      </c>
    </row>
    <row r="78" spans="1:11" s="4" customFormat="1" ht="6" customHeight="1">
      <c r="A78" s="6"/>
      <c r="B78" s="6"/>
      <c r="C78" s="14"/>
      <c r="E78" s="14"/>
      <c r="G78" s="14"/>
      <c r="I78" s="30"/>
      <c r="J78" s="14"/>
      <c r="K78" s="14"/>
    </row>
    <row r="79" spans="1:11" s="4" customFormat="1" ht="12.75">
      <c r="A79" s="3" t="s">
        <v>21</v>
      </c>
      <c r="B79" s="6"/>
      <c r="C79" s="14">
        <v>114403202</v>
      </c>
      <c r="E79" s="14">
        <v>89521315</v>
      </c>
      <c r="G79" s="14">
        <f t="shared" si="1"/>
        <v>203924517</v>
      </c>
      <c r="I79" s="30">
        <v>90.2</v>
      </c>
      <c r="J79" s="14"/>
      <c r="K79" s="14">
        <f t="shared" si="2"/>
        <v>226080395.78713968</v>
      </c>
    </row>
    <row r="80" spans="1:11" s="4" customFormat="1" ht="12.75">
      <c r="A80" s="3" t="s">
        <v>22</v>
      </c>
      <c r="B80" s="6"/>
      <c r="C80" s="14">
        <v>7574944</v>
      </c>
      <c r="E80" s="14">
        <v>7752973</v>
      </c>
      <c r="G80" s="14">
        <f t="shared" si="1"/>
        <v>15327917</v>
      </c>
      <c r="I80" s="30">
        <v>96.7</v>
      </c>
      <c r="J80" s="14"/>
      <c r="K80" s="14">
        <f t="shared" si="2"/>
        <v>15850999.999999998</v>
      </c>
    </row>
    <row r="81" spans="1:11" s="4" customFormat="1" ht="12.75">
      <c r="A81" s="3" t="s">
        <v>23</v>
      </c>
      <c r="B81" s="6"/>
      <c r="C81" s="14">
        <v>349187855</v>
      </c>
      <c r="E81" s="14">
        <v>82090060</v>
      </c>
      <c r="G81" s="14">
        <f t="shared" si="1"/>
        <v>431277915</v>
      </c>
      <c r="I81" s="30">
        <v>93.8</v>
      </c>
      <c r="J81" s="14"/>
      <c r="K81" s="14">
        <f t="shared" si="2"/>
        <v>459784557.5692964</v>
      </c>
    </row>
    <row r="82" spans="1:11" s="4" customFormat="1" ht="12.75">
      <c r="A82" s="3" t="s">
        <v>24</v>
      </c>
      <c r="B82" s="6"/>
      <c r="C82" s="14">
        <v>231253083</v>
      </c>
      <c r="E82" s="14">
        <v>72838364</v>
      </c>
      <c r="G82" s="14">
        <f t="shared" si="1"/>
        <v>304091447</v>
      </c>
      <c r="I82" s="30">
        <v>100</v>
      </c>
      <c r="J82" s="14"/>
      <c r="K82" s="14">
        <f t="shared" si="2"/>
        <v>304091447</v>
      </c>
    </row>
    <row r="83" spans="1:11" s="4" customFormat="1" ht="12.75">
      <c r="A83" s="67" t="s">
        <v>78</v>
      </c>
      <c r="B83" s="6"/>
      <c r="C83" s="14">
        <v>58447452</v>
      </c>
      <c r="E83" s="14">
        <v>91592199</v>
      </c>
      <c r="G83" s="14">
        <f t="shared" si="1"/>
        <v>150039651</v>
      </c>
      <c r="I83" s="30">
        <v>83.1</v>
      </c>
      <c r="J83" s="14"/>
      <c r="K83" s="14">
        <f t="shared" si="2"/>
        <v>180553129.96389893</v>
      </c>
    </row>
    <row r="84" spans="1:11" s="4" customFormat="1" ht="6" customHeight="1">
      <c r="A84" s="6"/>
      <c r="B84" s="6"/>
      <c r="C84" s="14"/>
      <c r="E84" s="14"/>
      <c r="G84" s="14"/>
      <c r="I84" s="30"/>
      <c r="J84" s="14"/>
      <c r="K84" s="14"/>
    </row>
    <row r="85" spans="1:11" s="4" customFormat="1" ht="12.75">
      <c r="A85" s="3" t="s">
        <v>25</v>
      </c>
      <c r="B85" s="6"/>
      <c r="C85" s="14">
        <v>39090195</v>
      </c>
      <c r="E85" s="14">
        <v>49852285</v>
      </c>
      <c r="G85" s="14">
        <f t="shared" si="1"/>
        <v>88942480</v>
      </c>
      <c r="I85" s="30">
        <v>97.7</v>
      </c>
      <c r="J85" s="14"/>
      <c r="K85" s="14">
        <f t="shared" si="2"/>
        <v>91036315.25076766</v>
      </c>
    </row>
    <row r="86" spans="1:11" s="4" customFormat="1" ht="12.75">
      <c r="A86" s="3" t="s">
        <v>26</v>
      </c>
      <c r="B86" s="6"/>
      <c r="C86" s="14">
        <v>8766175247</v>
      </c>
      <c r="E86" s="14">
        <v>4785832224</v>
      </c>
      <c r="G86" s="14">
        <f t="shared" si="1"/>
        <v>13552007471</v>
      </c>
      <c r="I86" s="30">
        <v>97.3</v>
      </c>
      <c r="J86" s="14"/>
      <c r="K86" s="14">
        <f t="shared" si="2"/>
        <v>13928065232.271326</v>
      </c>
    </row>
    <row r="87" spans="1:11" s="4" customFormat="1" ht="12.75">
      <c r="A87" s="3" t="s">
        <v>45</v>
      </c>
      <c r="B87" s="6"/>
      <c r="C87" s="14">
        <v>325399678</v>
      </c>
      <c r="E87" s="14">
        <v>277320146</v>
      </c>
      <c r="G87" s="14">
        <f t="shared" si="1"/>
        <v>602719824</v>
      </c>
      <c r="I87" s="30">
        <v>100</v>
      </c>
      <c r="J87" s="14"/>
      <c r="K87" s="14">
        <f t="shared" si="2"/>
        <v>602719824</v>
      </c>
    </row>
    <row r="88" spans="1:11" s="4" customFormat="1" ht="12.75">
      <c r="A88" s="3" t="s">
        <v>27</v>
      </c>
      <c r="B88" s="6"/>
      <c r="C88" s="14">
        <v>98970181</v>
      </c>
      <c r="E88" s="14">
        <v>99447048</v>
      </c>
      <c r="G88" s="14">
        <f t="shared" si="1"/>
        <v>198417229</v>
      </c>
      <c r="I88" s="30">
        <v>100</v>
      </c>
      <c r="J88" s="14"/>
      <c r="K88" s="14">
        <f t="shared" si="2"/>
        <v>198417229</v>
      </c>
    </row>
    <row r="89" spans="1:11" s="4" customFormat="1" ht="12.75">
      <c r="A89" s="67" t="s">
        <v>79</v>
      </c>
      <c r="B89" s="6"/>
      <c r="C89" s="14">
        <v>70985951</v>
      </c>
      <c r="E89" s="14">
        <v>89795676</v>
      </c>
      <c r="G89" s="14">
        <f t="shared" si="1"/>
        <v>160781627</v>
      </c>
      <c r="I89" s="30">
        <v>100</v>
      </c>
      <c r="J89" s="14"/>
      <c r="K89" s="14">
        <f t="shared" si="2"/>
        <v>160781627</v>
      </c>
    </row>
    <row r="90" spans="1:11" s="4" customFormat="1" ht="6" customHeight="1">
      <c r="A90" s="6"/>
      <c r="B90" s="6"/>
      <c r="C90" s="14"/>
      <c r="E90" s="14"/>
      <c r="G90" s="14"/>
      <c r="I90" s="30"/>
      <c r="J90" s="14"/>
      <c r="K90" s="14"/>
    </row>
    <row r="91" spans="1:11" s="4" customFormat="1" ht="12.75">
      <c r="A91" s="3" t="s">
        <v>28</v>
      </c>
      <c r="B91" s="6"/>
      <c r="C91" s="14">
        <v>189479268</v>
      </c>
      <c r="E91" s="14">
        <v>672329815</v>
      </c>
      <c r="G91" s="14">
        <f t="shared" si="1"/>
        <v>861809083</v>
      </c>
      <c r="I91" s="30">
        <v>96.1</v>
      </c>
      <c r="J91" s="14"/>
      <c r="K91" s="14">
        <f t="shared" si="2"/>
        <v>896783645.1612904</v>
      </c>
    </row>
    <row r="92" spans="1:11" s="4" customFormat="1" ht="12.75">
      <c r="A92" s="3" t="s">
        <v>29</v>
      </c>
      <c r="B92" s="6"/>
      <c r="C92" s="14">
        <v>16321508</v>
      </c>
      <c r="E92" s="14">
        <v>91155605</v>
      </c>
      <c r="G92" s="14">
        <f t="shared" si="1"/>
        <v>107477113</v>
      </c>
      <c r="I92" s="30">
        <v>91.9</v>
      </c>
      <c r="J92" s="14"/>
      <c r="K92" s="14">
        <f t="shared" si="2"/>
        <v>116950068.55277476</v>
      </c>
    </row>
    <row r="93" spans="1:11" s="4" customFormat="1" ht="12.75">
      <c r="A93" s="3" t="s">
        <v>30</v>
      </c>
      <c r="B93" s="6"/>
      <c r="C93" s="14">
        <v>71596960</v>
      </c>
      <c r="E93" s="14">
        <v>35662603</v>
      </c>
      <c r="G93" s="14">
        <f t="shared" si="1"/>
        <v>107259563</v>
      </c>
      <c r="I93" s="30">
        <v>92.5</v>
      </c>
      <c r="J93" s="14"/>
      <c r="K93" s="14">
        <f t="shared" si="2"/>
        <v>115956284.32432432</v>
      </c>
    </row>
    <row r="94" spans="1:11" s="4" customFormat="1" ht="12.75">
      <c r="A94" s="3" t="s">
        <v>31</v>
      </c>
      <c r="B94" s="6"/>
      <c r="C94" s="14">
        <v>82954677</v>
      </c>
      <c r="E94" s="14">
        <v>40241280</v>
      </c>
      <c r="G94" s="14">
        <f t="shared" si="1"/>
        <v>123195957</v>
      </c>
      <c r="I94" s="30">
        <v>96.6</v>
      </c>
      <c r="J94" s="14"/>
      <c r="K94" s="14">
        <f t="shared" si="2"/>
        <v>127532046.58385094</v>
      </c>
    </row>
    <row r="95" spans="1:11" s="4" customFormat="1" ht="12.75">
      <c r="A95" s="67" t="s">
        <v>80</v>
      </c>
      <c r="B95" s="6"/>
      <c r="C95" s="14">
        <v>38239939</v>
      </c>
      <c r="E95" s="14">
        <v>21822782</v>
      </c>
      <c r="G95" s="14">
        <f t="shared" si="1"/>
        <v>60062721</v>
      </c>
      <c r="I95" s="30">
        <v>95</v>
      </c>
      <c r="J95" s="14"/>
      <c r="K95" s="14">
        <f t="shared" si="2"/>
        <v>63223916.84210527</v>
      </c>
    </row>
    <row r="96" spans="1:11" s="4" customFormat="1" ht="6" customHeight="1">
      <c r="A96" s="6"/>
      <c r="B96" s="6"/>
      <c r="C96" s="14"/>
      <c r="E96" s="14"/>
      <c r="G96" s="14"/>
      <c r="I96" s="30"/>
      <c r="J96" s="14"/>
      <c r="K96" s="14"/>
    </row>
    <row r="97" spans="1:11" s="4" customFormat="1" ht="12.75">
      <c r="A97" s="3" t="s">
        <v>32</v>
      </c>
      <c r="B97" s="6"/>
      <c r="C97" s="14">
        <v>18915685</v>
      </c>
      <c r="E97" s="14">
        <v>8136807</v>
      </c>
      <c r="G97" s="14">
        <f t="shared" si="1"/>
        <v>27052492</v>
      </c>
      <c r="I97" s="30">
        <v>82.5</v>
      </c>
      <c r="J97" s="14"/>
      <c r="K97" s="14">
        <f t="shared" si="2"/>
        <v>32790899.393939395</v>
      </c>
    </row>
    <row r="98" spans="1:11" s="4" customFormat="1" ht="12.75">
      <c r="A98" s="3" t="s">
        <v>33</v>
      </c>
      <c r="B98" s="6"/>
      <c r="C98" s="14">
        <v>1455552959</v>
      </c>
      <c r="E98" s="14">
        <v>947447444</v>
      </c>
      <c r="G98" s="14">
        <f t="shared" si="1"/>
        <v>2403000403</v>
      </c>
      <c r="I98" s="30">
        <v>94</v>
      </c>
      <c r="J98" s="14"/>
      <c r="K98" s="14">
        <f t="shared" si="2"/>
        <v>2556383407.446809</v>
      </c>
    </row>
    <row r="99" spans="1:11" s="4" customFormat="1" ht="12.75">
      <c r="A99" s="3" t="s">
        <v>34</v>
      </c>
      <c r="B99" s="6"/>
      <c r="C99" s="14">
        <v>75726924</v>
      </c>
      <c r="E99" s="14">
        <v>4549579</v>
      </c>
      <c r="G99" s="14">
        <f t="shared" si="1"/>
        <v>80276503</v>
      </c>
      <c r="I99" s="30">
        <v>92</v>
      </c>
      <c r="J99" s="14"/>
      <c r="K99" s="14">
        <f t="shared" si="2"/>
        <v>87257068.47826086</v>
      </c>
    </row>
    <row r="100" spans="1:11" s="4" customFormat="1" ht="12.75">
      <c r="A100" s="3" t="s">
        <v>35</v>
      </c>
      <c r="B100" s="6"/>
      <c r="C100" s="14">
        <v>515075898</v>
      </c>
      <c r="E100" s="14">
        <v>328067668</v>
      </c>
      <c r="G100" s="14">
        <f t="shared" si="1"/>
        <v>843143566</v>
      </c>
      <c r="I100" s="30">
        <v>97.7</v>
      </c>
      <c r="J100" s="14"/>
      <c r="K100" s="14">
        <f t="shared" si="2"/>
        <v>862992390.9928353</v>
      </c>
    </row>
    <row r="101" spans="1:11" s="4" customFormat="1" ht="12.75">
      <c r="A101" s="3" t="s">
        <v>36</v>
      </c>
      <c r="B101" s="6"/>
      <c r="C101" s="14">
        <v>28404944</v>
      </c>
      <c r="E101" s="14">
        <v>52906961</v>
      </c>
      <c r="G101" s="14">
        <f t="shared" si="1"/>
        <v>81311905</v>
      </c>
      <c r="I101" s="30">
        <v>96.3</v>
      </c>
      <c r="J101" s="14"/>
      <c r="K101" s="14">
        <f t="shared" si="2"/>
        <v>84436038.42159918</v>
      </c>
    </row>
    <row r="102" spans="1:11" s="4" customFormat="1" ht="6" customHeight="1">
      <c r="A102" s="6"/>
      <c r="B102" s="6"/>
      <c r="C102" s="14"/>
      <c r="E102" s="14"/>
      <c r="G102" s="14"/>
      <c r="I102" s="30"/>
      <c r="J102" s="14"/>
      <c r="K102" s="14"/>
    </row>
    <row r="103" spans="1:11" s="4" customFormat="1" ht="12.75">
      <c r="A103" s="3" t="s">
        <v>69</v>
      </c>
      <c r="B103" s="6"/>
      <c r="C103" s="14">
        <v>2263725650</v>
      </c>
      <c r="E103" s="14">
        <v>615566009</v>
      </c>
      <c r="G103" s="14">
        <f t="shared" si="1"/>
        <v>2879291659</v>
      </c>
      <c r="I103" s="30">
        <v>91.2</v>
      </c>
      <c r="J103" s="14"/>
      <c r="K103" s="14">
        <f t="shared" si="2"/>
        <v>3157118047.1491227</v>
      </c>
    </row>
    <row r="104" spans="1:11" s="4" customFormat="1" ht="12.75">
      <c r="A104" s="67" t="s">
        <v>81</v>
      </c>
      <c r="B104" s="6"/>
      <c r="C104" s="14">
        <v>1226520154</v>
      </c>
      <c r="E104" s="14">
        <v>838169796</v>
      </c>
      <c r="G104" s="14">
        <f t="shared" si="1"/>
        <v>2064689950</v>
      </c>
      <c r="I104" s="30">
        <v>96.3</v>
      </c>
      <c r="J104" s="14"/>
      <c r="K104" s="14">
        <f t="shared" si="2"/>
        <v>2144018639.667705</v>
      </c>
    </row>
    <row r="105" spans="1:11" s="4" customFormat="1" ht="12.75">
      <c r="A105" s="3" t="s">
        <v>37</v>
      </c>
      <c r="B105" s="6"/>
      <c r="C105" s="14">
        <v>57107711</v>
      </c>
      <c r="E105" s="14">
        <v>199622504</v>
      </c>
      <c r="G105" s="14">
        <f t="shared" si="1"/>
        <v>256730215</v>
      </c>
      <c r="I105" s="30">
        <v>96.5</v>
      </c>
      <c r="J105" s="14"/>
      <c r="K105" s="14">
        <f t="shared" si="2"/>
        <v>266041673.57512954</v>
      </c>
    </row>
    <row r="106" spans="1:11" s="4" customFormat="1" ht="12.75">
      <c r="A106" s="3" t="s">
        <v>38</v>
      </c>
      <c r="B106" s="6"/>
      <c r="C106" s="14">
        <v>550765642</v>
      </c>
      <c r="E106" s="14">
        <v>338414840</v>
      </c>
      <c r="G106" s="14">
        <f t="shared" si="1"/>
        <v>889180482</v>
      </c>
      <c r="I106" s="30">
        <v>94.1</v>
      </c>
      <c r="J106" s="14"/>
      <c r="K106" s="14">
        <f t="shared" si="2"/>
        <v>944931436.7693943</v>
      </c>
    </row>
    <row r="107" spans="1:11" s="4" customFormat="1" ht="12.75">
      <c r="A107" s="3" t="s">
        <v>39</v>
      </c>
      <c r="B107" s="6"/>
      <c r="C107" s="14">
        <v>14405560</v>
      </c>
      <c r="E107" s="14">
        <v>6324099</v>
      </c>
      <c r="G107" s="14">
        <f t="shared" si="1"/>
        <v>20729659</v>
      </c>
      <c r="I107" s="30">
        <v>90.9</v>
      </c>
      <c r="J107" s="14"/>
      <c r="K107" s="14">
        <f t="shared" si="2"/>
        <v>22804905.390539054</v>
      </c>
    </row>
    <row r="108" spans="1:11" s="4" customFormat="1" ht="6" customHeight="1">
      <c r="A108" s="6"/>
      <c r="B108" s="6"/>
      <c r="C108" s="14"/>
      <c r="E108" s="14"/>
      <c r="G108" s="14"/>
      <c r="I108" s="30"/>
      <c r="J108" s="14"/>
      <c r="K108" s="14"/>
    </row>
    <row r="109" spans="1:11" s="4" customFormat="1" ht="12.75">
      <c r="A109" s="3" t="s">
        <v>40</v>
      </c>
      <c r="B109" s="6"/>
      <c r="C109" s="14">
        <v>120557341</v>
      </c>
      <c r="E109" s="14">
        <v>311172084</v>
      </c>
      <c r="G109" s="14">
        <f t="shared" si="1"/>
        <v>431729425</v>
      </c>
      <c r="I109" s="30">
        <v>97</v>
      </c>
      <c r="J109" s="14"/>
      <c r="K109" s="14">
        <f t="shared" si="2"/>
        <v>445081881.443299</v>
      </c>
    </row>
    <row r="110" spans="1:11" s="4" customFormat="1" ht="12.75">
      <c r="A110" s="3" t="s">
        <v>41</v>
      </c>
      <c r="B110" s="6"/>
      <c r="C110" s="14">
        <v>433384680</v>
      </c>
      <c r="E110" s="14">
        <v>463319702</v>
      </c>
      <c r="G110" s="14">
        <f t="shared" si="1"/>
        <v>896704382</v>
      </c>
      <c r="I110" s="30">
        <v>94.5</v>
      </c>
      <c r="J110" s="14"/>
      <c r="K110" s="14">
        <f t="shared" si="2"/>
        <v>948893525.925926</v>
      </c>
    </row>
    <row r="111" spans="1:11" s="4" customFormat="1" ht="12.75">
      <c r="A111" s="3" t="s">
        <v>42</v>
      </c>
      <c r="B111" s="6"/>
      <c r="C111" s="14">
        <v>76273920</v>
      </c>
      <c r="E111" s="14">
        <v>152755679</v>
      </c>
      <c r="G111" s="14">
        <f t="shared" si="1"/>
        <v>229029599</v>
      </c>
      <c r="I111" s="30">
        <v>79.8</v>
      </c>
      <c r="J111" s="14"/>
      <c r="K111" s="14">
        <f t="shared" si="2"/>
        <v>287004510.0250627</v>
      </c>
    </row>
    <row r="112" spans="1:11" s="4" customFormat="1" ht="12.75">
      <c r="A112" s="3" t="s">
        <v>43</v>
      </c>
      <c r="B112" s="6"/>
      <c r="C112" s="14">
        <v>806353944</v>
      </c>
      <c r="E112" s="14">
        <v>245675143</v>
      </c>
      <c r="G112" s="14">
        <f t="shared" si="1"/>
        <v>1052029087</v>
      </c>
      <c r="I112" s="30">
        <v>90.8</v>
      </c>
      <c r="J112" s="14"/>
      <c r="K112" s="14">
        <f t="shared" si="2"/>
        <v>1158622342.5110133</v>
      </c>
    </row>
    <row r="113" spans="1:11" s="4" customFormat="1" ht="6" customHeight="1">
      <c r="A113" s="6"/>
      <c r="B113" s="6"/>
      <c r="C113" s="14"/>
      <c r="E113" s="14"/>
      <c r="G113" s="14"/>
      <c r="I113" s="30"/>
      <c r="J113" s="14"/>
      <c r="K113" s="14"/>
    </row>
    <row r="114" spans="1:11" s="4" customFormat="1" ht="12.75">
      <c r="A114" s="9" t="s">
        <v>44</v>
      </c>
      <c r="B114" s="5"/>
      <c r="C114" s="19">
        <v>20219006406</v>
      </c>
      <c r="D114" s="19"/>
      <c r="E114" s="19">
        <v>12052994814</v>
      </c>
      <c r="F114" s="19"/>
      <c r="G114" s="19">
        <f>SUM(G67:G112)</f>
        <v>32272001220</v>
      </c>
      <c r="H114" s="19"/>
      <c r="I114" s="31">
        <v>95.6</v>
      </c>
      <c r="J114" s="19"/>
      <c r="K114" s="19">
        <f>SUM(K67:K112)</f>
        <v>33746288105.949543</v>
      </c>
    </row>
    <row r="116" spans="1:13" s="1" customFormat="1" ht="16.5" customHeight="1">
      <c r="A116" s="77" t="s">
        <v>52</v>
      </c>
      <c r="B116" s="46"/>
      <c r="C116" s="47"/>
      <c r="D116" s="46"/>
      <c r="E116" s="46"/>
      <c r="F116" s="69" t="s">
        <v>77</v>
      </c>
      <c r="G116" s="46"/>
      <c r="H116" s="46"/>
      <c r="I116" s="46"/>
      <c r="J116" s="46"/>
      <c r="K116" s="46"/>
      <c r="L116" s="82"/>
      <c r="M116" s="82"/>
    </row>
    <row r="117" spans="1:13" s="1" customFormat="1" ht="24" customHeight="1">
      <c r="A117" s="78" t="s">
        <v>70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1:13" s="1" customFormat="1" ht="18" customHeight="1">
      <c r="A118" s="78" t="s">
        <v>71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s="4" customFormat="1" ht="6" customHeight="1">
      <c r="A119" s="26"/>
      <c r="B119" s="26"/>
      <c r="C119" s="5"/>
      <c r="D119" s="5"/>
      <c r="E119" s="5"/>
      <c r="F119" s="5"/>
      <c r="G119" s="5"/>
      <c r="H119" s="5"/>
      <c r="I119" s="5"/>
      <c r="J119" s="5"/>
      <c r="K119" s="5"/>
      <c r="L119" s="32"/>
      <c r="M119" s="5"/>
    </row>
    <row r="120" spans="1:13" s="4" customFormat="1" ht="12.75">
      <c r="A120" s="6"/>
      <c r="B120" s="6"/>
      <c r="C120" s="6"/>
      <c r="D120" s="6"/>
      <c r="E120" s="6"/>
      <c r="F120" s="6"/>
      <c r="G120" s="6"/>
      <c r="H120" s="6"/>
      <c r="I120" s="56" t="s">
        <v>73</v>
      </c>
      <c r="J120" s="6"/>
      <c r="K120" s="8" t="s">
        <v>53</v>
      </c>
      <c r="L120" s="33"/>
      <c r="M120" s="6"/>
    </row>
    <row r="121" spans="1:13" s="4" customFormat="1" ht="12" customHeight="1">
      <c r="A121" s="6"/>
      <c r="C121" s="8" t="s">
        <v>54</v>
      </c>
      <c r="D121" s="8"/>
      <c r="E121" s="8" t="s">
        <v>55</v>
      </c>
      <c r="F121" s="6"/>
      <c r="G121" s="56" t="s">
        <v>74</v>
      </c>
      <c r="H121" s="8"/>
      <c r="I121" s="8" t="s">
        <v>56</v>
      </c>
      <c r="J121" s="6"/>
      <c r="K121" s="8" t="s">
        <v>57</v>
      </c>
      <c r="L121" s="79" t="s">
        <v>58</v>
      </c>
      <c r="M121" s="79"/>
    </row>
    <row r="122" spans="1:13" s="4" customFormat="1" ht="12" customHeight="1">
      <c r="A122" s="6"/>
      <c r="B122" s="6"/>
      <c r="C122" s="8" t="s">
        <v>59</v>
      </c>
      <c r="D122" s="8"/>
      <c r="E122" s="8" t="s">
        <v>57</v>
      </c>
      <c r="F122" s="6"/>
      <c r="G122" s="8" t="s">
        <v>3</v>
      </c>
      <c r="H122" s="8"/>
      <c r="I122" s="8" t="s">
        <v>60</v>
      </c>
      <c r="J122" s="6"/>
      <c r="K122" s="8" t="s">
        <v>61</v>
      </c>
      <c r="L122" s="79" t="s">
        <v>62</v>
      </c>
      <c r="M122" s="79"/>
    </row>
    <row r="123" spans="1:13" s="4" customFormat="1" ht="13.5" customHeight="1">
      <c r="A123" s="9" t="s">
        <v>5</v>
      </c>
      <c r="B123" s="9"/>
      <c r="C123" s="7" t="s">
        <v>9</v>
      </c>
      <c r="D123" s="7"/>
      <c r="E123" s="7" t="s">
        <v>61</v>
      </c>
      <c r="F123" s="5"/>
      <c r="G123" s="7" t="s">
        <v>67</v>
      </c>
      <c r="H123" s="7"/>
      <c r="I123" s="7" t="s">
        <v>68</v>
      </c>
      <c r="J123" s="5"/>
      <c r="K123" s="7" t="s">
        <v>63</v>
      </c>
      <c r="L123" s="80" t="s">
        <v>64</v>
      </c>
      <c r="M123" s="80"/>
    </row>
    <row r="124" spans="1:13" s="4" customFormat="1" ht="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33"/>
      <c r="M124" s="6"/>
    </row>
    <row r="125" spans="1:17" s="4" customFormat="1" ht="12.75">
      <c r="A125" s="3" t="s">
        <v>11</v>
      </c>
      <c r="B125" s="3"/>
      <c r="C125" s="17">
        <v>95.25210754654486</v>
      </c>
      <c r="D125" s="34"/>
      <c r="E125" s="28">
        <v>1115632014.2110562</v>
      </c>
      <c r="F125" s="29"/>
      <c r="G125" s="28">
        <v>2903938.4660599134</v>
      </c>
      <c r="H125" s="28"/>
      <c r="I125" s="51">
        <v>2.733</v>
      </c>
      <c r="J125" s="6"/>
      <c r="K125" s="28">
        <v>1062663006</v>
      </c>
      <c r="L125" s="35">
        <f>(K125/K$57)*100</f>
        <v>0.1925430766085126</v>
      </c>
      <c r="M125" s="6" t="s">
        <v>65</v>
      </c>
      <c r="O125" s="15"/>
      <c r="P125" s="54"/>
      <c r="Q125" s="54"/>
    </row>
    <row r="126" spans="1:17" s="4" customFormat="1" ht="12.75">
      <c r="A126" s="3" t="s">
        <v>12</v>
      </c>
      <c r="B126" s="3"/>
      <c r="C126" s="17">
        <v>87.97024855669879</v>
      </c>
      <c r="D126" s="34"/>
      <c r="E126" s="14">
        <v>981433849.699241</v>
      </c>
      <c r="F126" s="14"/>
      <c r="G126" s="14">
        <v>2554626.858794785</v>
      </c>
      <c r="H126" s="14"/>
      <c r="I126" s="51">
        <v>2.959</v>
      </c>
      <c r="J126" s="6"/>
      <c r="K126" s="14">
        <v>863369797</v>
      </c>
      <c r="L126" s="35">
        <f aca="true" t="shared" si="3" ref="L126:L170">(K126/K$57)*100</f>
        <v>0.15643329637584746</v>
      </c>
      <c r="M126" s="6"/>
      <c r="O126" s="15"/>
      <c r="P126" s="54"/>
      <c r="Q126" s="54"/>
    </row>
    <row r="127" spans="1:17" s="4" customFormat="1" ht="12.75">
      <c r="A127" s="3" t="s">
        <v>13</v>
      </c>
      <c r="B127" s="3"/>
      <c r="C127" s="75">
        <v>89.07563655077698</v>
      </c>
      <c r="D127" s="34"/>
      <c r="E127" s="14">
        <v>9959423977.781967</v>
      </c>
      <c r="F127" s="14"/>
      <c r="G127" s="14">
        <v>25923919.37527268</v>
      </c>
      <c r="H127" s="14"/>
      <c r="I127" s="51">
        <v>2.922</v>
      </c>
      <c r="J127" s="6"/>
      <c r="K127" s="14">
        <v>8871420305</v>
      </c>
      <c r="L127" s="35">
        <f t="shared" si="3"/>
        <v>1.6074056871910425</v>
      </c>
      <c r="M127" s="6"/>
      <c r="O127" s="15"/>
      <c r="P127" s="54"/>
      <c r="Q127" s="54"/>
    </row>
    <row r="128" spans="1:17" s="4" customFormat="1" ht="12.75">
      <c r="A128" s="3" t="s">
        <v>14</v>
      </c>
      <c r="B128" s="3"/>
      <c r="C128" s="17">
        <v>84.0430369507393</v>
      </c>
      <c r="D128" s="34"/>
      <c r="E128" s="14">
        <v>5901071492.581722</v>
      </c>
      <c r="F128" s="14"/>
      <c r="G128" s="14">
        <v>15360215.805922346</v>
      </c>
      <c r="H128" s="14"/>
      <c r="I128" s="51">
        <v>3.097</v>
      </c>
      <c r="J128" s="6"/>
      <c r="K128" s="14">
        <v>4959439695</v>
      </c>
      <c r="L128" s="35">
        <f t="shared" si="3"/>
        <v>0.8985969886390148</v>
      </c>
      <c r="M128" s="6"/>
      <c r="O128" s="15"/>
      <c r="P128" s="54"/>
      <c r="Q128" s="54"/>
    </row>
    <row r="129" spans="1:17" s="4" customFormat="1" ht="12.75">
      <c r="A129" s="3" t="s">
        <v>15</v>
      </c>
      <c r="B129" s="3"/>
      <c r="C129" s="17">
        <v>91.3244946116286</v>
      </c>
      <c r="D129" s="34"/>
      <c r="E129" s="14">
        <v>5076232409.18511</v>
      </c>
      <c r="F129" s="14"/>
      <c r="G129" s="14">
        <v>13213197.871627139</v>
      </c>
      <c r="H129" s="14"/>
      <c r="I129" s="51">
        <v>2.85</v>
      </c>
      <c r="J129" s="6"/>
      <c r="K129" s="14">
        <v>4635843593</v>
      </c>
      <c r="L129" s="35">
        <f t="shared" si="3"/>
        <v>0.8399648647146762</v>
      </c>
      <c r="M129" s="6"/>
      <c r="O129" s="15"/>
      <c r="P129" s="54"/>
      <c r="Q129" s="54"/>
    </row>
    <row r="130" spans="1:17" s="4" customFormat="1" ht="6" customHeight="1">
      <c r="A130" s="6"/>
      <c r="B130" s="6"/>
      <c r="C130" s="17"/>
      <c r="D130" s="34"/>
      <c r="E130" s="14"/>
      <c r="F130" s="14"/>
      <c r="G130" s="14"/>
      <c r="H130" s="14"/>
      <c r="I130" s="51"/>
      <c r="J130" s="6"/>
      <c r="K130" s="14"/>
      <c r="L130" s="35"/>
      <c r="M130" s="6"/>
      <c r="O130" s="15"/>
      <c r="P130" s="54"/>
      <c r="Q130" s="54"/>
    </row>
    <row r="131" spans="1:17" s="4" customFormat="1" ht="12.75">
      <c r="A131" s="3" t="s">
        <v>16</v>
      </c>
      <c r="B131" s="3"/>
      <c r="C131" s="17">
        <v>95.2253160571918</v>
      </c>
      <c r="D131" s="34"/>
      <c r="E131" s="14">
        <v>28949697796.16499</v>
      </c>
      <c r="F131" s="14"/>
      <c r="G131" s="14">
        <v>75354722.6506798</v>
      </c>
      <c r="H131" s="14"/>
      <c r="I131" s="51">
        <v>2.733</v>
      </c>
      <c r="J131" s="6"/>
      <c r="K131" s="14">
        <v>27567441224</v>
      </c>
      <c r="L131" s="35">
        <f t="shared" si="3"/>
        <v>4.994923054179699</v>
      </c>
      <c r="M131" s="6"/>
      <c r="O131" s="15"/>
      <c r="P131" s="54"/>
      <c r="Q131" s="54"/>
    </row>
    <row r="132" spans="1:17" s="4" customFormat="1" ht="12.75">
      <c r="A132" s="3" t="s">
        <v>17</v>
      </c>
      <c r="B132" s="3"/>
      <c r="C132" s="17">
        <v>97.70258018867507</v>
      </c>
      <c r="D132" s="34"/>
      <c r="E132" s="14">
        <v>264895049.3428209</v>
      </c>
      <c r="F132" s="14"/>
      <c r="G132" s="14">
        <v>689509.5456716887</v>
      </c>
      <c r="H132" s="14"/>
      <c r="I132" s="51">
        <v>2.664</v>
      </c>
      <c r="J132" s="6"/>
      <c r="K132" s="14">
        <v>258809298</v>
      </c>
      <c r="L132" s="35">
        <f t="shared" si="3"/>
        <v>0.04689345371999274</v>
      </c>
      <c r="M132" s="6"/>
      <c r="O132" s="15"/>
      <c r="P132" s="54"/>
      <c r="Q132" s="54"/>
    </row>
    <row r="133" spans="1:17" s="4" customFormat="1" ht="12.75">
      <c r="A133" s="3" t="s">
        <v>18</v>
      </c>
      <c r="B133" s="3"/>
      <c r="C133" s="17">
        <v>92.8515501424184</v>
      </c>
      <c r="D133" s="34"/>
      <c r="E133" s="14">
        <v>7223375699.934555</v>
      </c>
      <c r="F133" s="14"/>
      <c r="G133" s="14">
        <v>18802112.419368148</v>
      </c>
      <c r="H133" s="14"/>
      <c r="I133" s="51">
        <v>2.803</v>
      </c>
      <c r="J133" s="6"/>
      <c r="K133" s="14">
        <v>6707016310</v>
      </c>
      <c r="L133" s="35">
        <f t="shared" si="3"/>
        <v>1.2152390248831844</v>
      </c>
      <c r="M133" s="6"/>
      <c r="O133" s="15"/>
      <c r="P133" s="54"/>
      <c r="Q133" s="54"/>
    </row>
    <row r="134" spans="1:17" s="4" customFormat="1" ht="12.75">
      <c r="A134" s="3" t="s">
        <v>19</v>
      </c>
      <c r="B134" s="3"/>
      <c r="C134" s="17">
        <v>92.64063362682147</v>
      </c>
      <c r="D134" s="34"/>
      <c r="E134" s="14">
        <v>2032947760.8999574</v>
      </c>
      <c r="F134" s="14"/>
      <c r="G134" s="14">
        <v>5291668.87214382</v>
      </c>
      <c r="H134" s="14"/>
      <c r="I134" s="51">
        <v>2.81</v>
      </c>
      <c r="J134" s="6"/>
      <c r="K134" s="14">
        <v>1883335687</v>
      </c>
      <c r="L134" s="35">
        <f t="shared" si="3"/>
        <v>0.34124011602374976</v>
      </c>
      <c r="M134" s="6"/>
      <c r="O134" s="15"/>
      <c r="P134" s="54"/>
      <c r="Q134" s="54"/>
    </row>
    <row r="135" spans="1:17" s="4" customFormat="1" ht="12.75">
      <c r="A135" s="3" t="s">
        <v>20</v>
      </c>
      <c r="B135" s="3"/>
      <c r="C135" s="17">
        <v>98.93199556471974</v>
      </c>
      <c r="D135" s="34"/>
      <c r="E135" s="14">
        <v>368899922.534413</v>
      </c>
      <c r="F135" s="14"/>
      <c r="G135" s="14">
        <v>960229.4139360738</v>
      </c>
      <c r="H135" s="14"/>
      <c r="I135" s="51">
        <v>2.631</v>
      </c>
      <c r="J135" s="6"/>
      <c r="K135" s="14">
        <v>364960055</v>
      </c>
      <c r="L135" s="35">
        <f t="shared" si="3"/>
        <v>0.06612682612658106</v>
      </c>
      <c r="M135" s="6"/>
      <c r="O135" s="15"/>
      <c r="P135" s="54"/>
      <c r="Q135" s="54"/>
    </row>
    <row r="136" spans="1:17" s="4" customFormat="1" ht="6" customHeight="1">
      <c r="A136" s="6"/>
      <c r="B136" s="6"/>
      <c r="C136" s="17"/>
      <c r="D136" s="34"/>
      <c r="E136" s="14"/>
      <c r="F136" s="14"/>
      <c r="G136" s="14"/>
      <c r="H136" s="14"/>
      <c r="I136" s="51"/>
      <c r="J136" s="6"/>
      <c r="K136" s="14"/>
      <c r="L136" s="35"/>
      <c r="M136" s="6"/>
      <c r="O136" s="15"/>
      <c r="P136" s="54"/>
      <c r="Q136" s="54"/>
    </row>
    <row r="137" spans="1:17" s="4" customFormat="1" ht="12.75">
      <c r="A137" s="3" t="s">
        <v>21</v>
      </c>
      <c r="B137" s="3"/>
      <c r="C137" s="17">
        <v>81.58627364308194</v>
      </c>
      <c r="D137" s="34"/>
      <c r="E137" s="14">
        <v>3063716204.1925783</v>
      </c>
      <c r="F137" s="14"/>
      <c r="G137" s="14">
        <v>7974711.393288131</v>
      </c>
      <c r="H137" s="14"/>
      <c r="I137" s="51">
        <v>3.19</v>
      </c>
      <c r="J137" s="6"/>
      <c r="K137" s="14">
        <v>2499571886</v>
      </c>
      <c r="L137" s="35">
        <f t="shared" si="3"/>
        <v>0.4528954696053306</v>
      </c>
      <c r="M137" s="6"/>
      <c r="O137" s="15"/>
      <c r="P137" s="54"/>
      <c r="Q137" s="54"/>
    </row>
    <row r="138" spans="1:17" s="4" customFormat="1" ht="12.75">
      <c r="A138" s="3" t="s">
        <v>22</v>
      </c>
      <c r="B138" s="3"/>
      <c r="C138" s="17">
        <v>89.46717736309009</v>
      </c>
      <c r="D138" s="34"/>
      <c r="E138" s="14">
        <v>148058638.8261851</v>
      </c>
      <c r="F138" s="14"/>
      <c r="G138" s="14">
        <v>385389.7800018598</v>
      </c>
      <c r="H138" s="14"/>
      <c r="I138" s="51">
        <v>2.909</v>
      </c>
      <c r="J138" s="6"/>
      <c r="K138" s="14">
        <v>132463885</v>
      </c>
      <c r="L138" s="35">
        <f t="shared" si="3"/>
        <v>0.024001027431471724</v>
      </c>
      <c r="M138" s="6"/>
      <c r="O138" s="15"/>
      <c r="P138" s="54"/>
      <c r="Q138" s="54"/>
    </row>
    <row r="139" spans="1:17" s="4" customFormat="1" ht="12.75">
      <c r="A139" s="3" t="s">
        <v>23</v>
      </c>
      <c r="B139" s="3"/>
      <c r="C139" s="17">
        <v>94.06903506935704</v>
      </c>
      <c r="D139" s="34"/>
      <c r="E139" s="14">
        <v>4454567292.957182</v>
      </c>
      <c r="F139" s="14"/>
      <c r="G139" s="14">
        <v>11595032.364519019</v>
      </c>
      <c r="H139" s="14"/>
      <c r="I139" s="51">
        <v>2.767</v>
      </c>
      <c r="J139" s="6"/>
      <c r="K139" s="14">
        <v>4190368469</v>
      </c>
      <c r="L139" s="35">
        <f t="shared" si="3"/>
        <v>0.7592495763841078</v>
      </c>
      <c r="M139" s="6"/>
      <c r="O139" s="15"/>
      <c r="P139" s="54"/>
      <c r="Q139" s="54"/>
    </row>
    <row r="140" spans="1:17" s="4" customFormat="1" ht="12.75">
      <c r="A140" s="3" t="s">
        <v>24</v>
      </c>
      <c r="B140" s="3"/>
      <c r="C140" s="17">
        <v>93.7791625478656</v>
      </c>
      <c r="D140" s="34"/>
      <c r="E140" s="14">
        <v>4252028260.504823</v>
      </c>
      <c r="F140" s="14"/>
      <c r="G140" s="14">
        <v>11067832.642993554</v>
      </c>
      <c r="H140" s="14"/>
      <c r="I140" s="51">
        <v>2.776</v>
      </c>
      <c r="J140" s="6"/>
      <c r="K140" s="14">
        <v>3987516494</v>
      </c>
      <c r="L140" s="35">
        <f t="shared" si="3"/>
        <v>0.7224949861310497</v>
      </c>
      <c r="M140" s="6"/>
      <c r="O140" s="15"/>
      <c r="P140" s="54"/>
      <c r="Q140" s="54"/>
    </row>
    <row r="141" spans="1:17" s="4" customFormat="1" ht="12.75">
      <c r="A141" s="67" t="s">
        <v>78</v>
      </c>
      <c r="B141" s="3"/>
      <c r="C141" s="17">
        <v>96.01100662486763</v>
      </c>
      <c r="D141" s="34"/>
      <c r="E141" s="14">
        <v>8246906402.030358</v>
      </c>
      <c r="F141" s="14"/>
      <c r="G141" s="14">
        <v>21466315.43537</v>
      </c>
      <c r="H141" s="14"/>
      <c r="I141" s="51">
        <v>2.711</v>
      </c>
      <c r="J141" s="6"/>
      <c r="K141" s="14">
        <v>7917937852</v>
      </c>
      <c r="L141" s="35">
        <f t="shared" si="3"/>
        <v>1.4346449493500837</v>
      </c>
      <c r="M141" s="6"/>
      <c r="O141" s="15"/>
      <c r="P141" s="54"/>
      <c r="Q141" s="54"/>
    </row>
    <row r="142" spans="1:17" s="4" customFormat="1" ht="6" customHeight="1">
      <c r="A142" s="6"/>
      <c r="B142" s="6"/>
      <c r="C142" s="17"/>
      <c r="D142" s="34"/>
      <c r="E142" s="14"/>
      <c r="F142" s="14"/>
      <c r="G142" s="14"/>
      <c r="H142" s="14"/>
      <c r="I142" s="51"/>
      <c r="J142" s="6"/>
      <c r="K142" s="14"/>
      <c r="L142" s="35"/>
      <c r="M142" s="6"/>
      <c r="O142" s="15"/>
      <c r="P142" s="54"/>
      <c r="Q142" s="54"/>
    </row>
    <row r="143" spans="1:17" s="4" customFormat="1" ht="12.75">
      <c r="A143" s="3" t="s">
        <v>25</v>
      </c>
      <c r="B143" s="3"/>
      <c r="C143" s="17">
        <v>92.16310046064484</v>
      </c>
      <c r="D143" s="34"/>
      <c r="E143" s="14">
        <v>3181517666.337724</v>
      </c>
      <c r="F143" s="14"/>
      <c r="G143" s="14">
        <v>8281343.143653689</v>
      </c>
      <c r="H143" s="14"/>
      <c r="I143" s="51">
        <v>2.824</v>
      </c>
      <c r="J143" s="6"/>
      <c r="K143" s="14">
        <v>2932185323</v>
      </c>
      <c r="L143" s="35">
        <f t="shared" si="3"/>
        <v>0.5312803589558148</v>
      </c>
      <c r="M143" s="6"/>
      <c r="O143" s="15"/>
      <c r="P143" s="54"/>
      <c r="Q143" s="54"/>
    </row>
    <row r="144" spans="1:17" s="4" customFormat="1" ht="12.75">
      <c r="A144" s="3" t="s">
        <v>26</v>
      </c>
      <c r="B144" s="3"/>
      <c r="C144" s="17">
        <v>94.27967900085794</v>
      </c>
      <c r="D144" s="34"/>
      <c r="E144" s="14">
        <v>248052407518.13745</v>
      </c>
      <c r="F144" s="14"/>
      <c r="G144" s="14">
        <v>645668929.015169</v>
      </c>
      <c r="H144" s="14"/>
      <c r="I144" s="51">
        <v>2.761</v>
      </c>
      <c r="J144" s="6"/>
      <c r="K144" s="14">
        <v>233863013562</v>
      </c>
      <c r="L144" s="35">
        <f t="shared" si="3"/>
        <v>42.3734560080901</v>
      </c>
      <c r="M144" s="6"/>
      <c r="O144" s="15"/>
      <c r="P144" s="54"/>
      <c r="Q144" s="54"/>
    </row>
    <row r="145" spans="1:17" s="4" customFormat="1" ht="12.75">
      <c r="A145" s="3" t="s">
        <v>45</v>
      </c>
      <c r="B145" s="3"/>
      <c r="C145" s="17">
        <v>86.1263999688007</v>
      </c>
      <c r="D145" s="34"/>
      <c r="E145" s="14">
        <v>20213166308.247375</v>
      </c>
      <c r="F145" s="14"/>
      <c r="G145" s="14">
        <v>52613935.79216642</v>
      </c>
      <c r="H145" s="14"/>
      <c r="I145" s="51">
        <v>3.022</v>
      </c>
      <c r="J145" s="6"/>
      <c r="K145" s="14">
        <v>17408872461</v>
      </c>
      <c r="L145" s="35">
        <f t="shared" si="3"/>
        <v>3.1542999473966336</v>
      </c>
      <c r="M145" s="6"/>
      <c r="O145" s="15"/>
      <c r="P145" s="54"/>
      <c r="Q145" s="54"/>
    </row>
    <row r="146" spans="1:17" s="4" customFormat="1" ht="12.75">
      <c r="A146" s="3" t="s">
        <v>27</v>
      </c>
      <c r="B146" s="3"/>
      <c r="C146" s="17">
        <v>87.85746764339764</v>
      </c>
      <c r="D146" s="34"/>
      <c r="E146" s="14">
        <v>3008188118.6551723</v>
      </c>
      <c r="F146" s="14"/>
      <c r="G146" s="14">
        <v>7830174.358240091</v>
      </c>
      <c r="H146" s="14"/>
      <c r="I146" s="51">
        <v>2.963</v>
      </c>
      <c r="J146" s="6"/>
      <c r="K146" s="14">
        <v>2642917903</v>
      </c>
      <c r="L146" s="35">
        <f t="shared" si="3"/>
        <v>0.4788682219990055</v>
      </c>
      <c r="M146" s="6"/>
      <c r="O146" s="15"/>
      <c r="P146" s="54"/>
      <c r="Q146" s="54"/>
    </row>
    <row r="147" spans="1:17" s="4" customFormat="1" ht="12.75">
      <c r="A147" s="67" t="s">
        <v>79</v>
      </c>
      <c r="B147" s="3"/>
      <c r="C147" s="17">
        <v>79.35449012679412</v>
      </c>
      <c r="D147" s="34"/>
      <c r="E147" s="14">
        <v>1859136928.0335917</v>
      </c>
      <c r="F147" s="14"/>
      <c r="G147" s="14">
        <v>4839247.323685939</v>
      </c>
      <c r="H147" s="14"/>
      <c r="I147" s="51">
        <v>3.28</v>
      </c>
      <c r="J147" s="6"/>
      <c r="K147" s="15">
        <v>1475308630</v>
      </c>
      <c r="L147" s="35">
        <f t="shared" si="3"/>
        <v>0.2673100135823207</v>
      </c>
      <c r="M147" s="6"/>
      <c r="O147" s="15"/>
      <c r="P147" s="54"/>
      <c r="Q147" s="54"/>
    </row>
    <row r="148" spans="1:17" s="4" customFormat="1" ht="6" customHeight="1">
      <c r="A148" s="6"/>
      <c r="B148" s="6"/>
      <c r="C148" s="17"/>
      <c r="D148" s="34"/>
      <c r="E148" s="14"/>
      <c r="F148" s="14"/>
      <c r="G148" s="14"/>
      <c r="H148" s="14"/>
      <c r="I148" s="51"/>
      <c r="J148" s="6"/>
      <c r="K148" s="14"/>
      <c r="L148" s="35"/>
      <c r="M148" s="6"/>
      <c r="O148" s="15"/>
      <c r="P148" s="54"/>
      <c r="Q148" s="54"/>
    </row>
    <row r="149" spans="1:17" s="4" customFormat="1" ht="12.75">
      <c r="A149" s="3" t="s">
        <v>28</v>
      </c>
      <c r="B149" s="3"/>
      <c r="C149" s="17">
        <v>95.35614330244526</v>
      </c>
      <c r="D149" s="34"/>
      <c r="E149" s="14">
        <v>5169003524.36297</v>
      </c>
      <c r="F149" s="14"/>
      <c r="G149" s="14">
        <v>13454676.788037382</v>
      </c>
      <c r="H149" s="14"/>
      <c r="I149" s="51">
        <v>2.73</v>
      </c>
      <c r="J149" s="6"/>
      <c r="K149" s="14">
        <v>4928962408</v>
      </c>
      <c r="L149" s="35">
        <f t="shared" si="3"/>
        <v>0.8930748329108793</v>
      </c>
      <c r="M149" s="6"/>
      <c r="O149" s="15"/>
      <c r="P149" s="54"/>
      <c r="Q149" s="54"/>
    </row>
    <row r="150" spans="1:17" s="4" customFormat="1" ht="12.75">
      <c r="A150" s="3" t="s">
        <v>29</v>
      </c>
      <c r="B150" s="3"/>
      <c r="C150" s="17">
        <v>96.05880695068035</v>
      </c>
      <c r="D150" s="34"/>
      <c r="E150" s="14">
        <v>773152603.6767417</v>
      </c>
      <c r="F150" s="14"/>
      <c r="G150" s="14">
        <v>2012480.4212785156</v>
      </c>
      <c r="H150" s="14"/>
      <c r="I150" s="51">
        <v>2.71</v>
      </c>
      <c r="J150" s="6"/>
      <c r="K150" s="14">
        <v>742681167</v>
      </c>
      <c r="L150" s="35">
        <f t="shared" si="3"/>
        <v>0.13456581816247074</v>
      </c>
      <c r="M150" s="6"/>
      <c r="O150" s="15"/>
      <c r="P150" s="54"/>
      <c r="Q150" s="54"/>
    </row>
    <row r="151" spans="1:17" s="4" customFormat="1" ht="12.75">
      <c r="A151" s="3" t="s">
        <v>30</v>
      </c>
      <c r="B151" s="3"/>
      <c r="C151" s="17">
        <v>87.23688678716256</v>
      </c>
      <c r="D151" s="34"/>
      <c r="E151" s="14">
        <v>4574319759.640054</v>
      </c>
      <c r="F151" s="14"/>
      <c r="G151" s="14">
        <v>11906742.489341738</v>
      </c>
      <c r="H151" s="14"/>
      <c r="I151" s="51">
        <v>2.984</v>
      </c>
      <c r="J151" s="6"/>
      <c r="K151" s="14">
        <v>3990494150</v>
      </c>
      <c r="L151" s="35">
        <f t="shared" si="3"/>
        <v>0.7230345052863084</v>
      </c>
      <c r="M151" s="6"/>
      <c r="O151" s="15"/>
      <c r="P151" s="54"/>
      <c r="Q151" s="54"/>
    </row>
    <row r="152" spans="1:17" s="4" customFormat="1" ht="12.75">
      <c r="A152" s="3" t="s">
        <v>31</v>
      </c>
      <c r="B152" s="3"/>
      <c r="C152" s="17">
        <v>92.53806714343362</v>
      </c>
      <c r="D152" s="34"/>
      <c r="E152" s="14">
        <v>2303500568.7940354</v>
      </c>
      <c r="F152" s="14"/>
      <c r="G152" s="14">
        <v>5995905.301303424</v>
      </c>
      <c r="H152" s="14"/>
      <c r="I152" s="51">
        <v>2.813</v>
      </c>
      <c r="J152" s="6"/>
      <c r="K152" s="14">
        <v>2131614903</v>
      </c>
      <c r="L152" s="35">
        <f t="shared" si="3"/>
        <v>0.38622563244492597</v>
      </c>
      <c r="M152" s="6"/>
      <c r="O152" s="15"/>
      <c r="P152" s="54"/>
      <c r="Q152" s="54"/>
    </row>
    <row r="153" spans="1:17" s="4" customFormat="1" ht="12.75">
      <c r="A153" s="67" t="s">
        <v>80</v>
      </c>
      <c r="B153" s="3"/>
      <c r="C153" s="17">
        <v>92.68854443689592</v>
      </c>
      <c r="D153" s="34"/>
      <c r="E153" s="14">
        <v>1713686435.2006369</v>
      </c>
      <c r="F153" s="14"/>
      <c r="G153" s="14">
        <v>4460646.426916511</v>
      </c>
      <c r="H153" s="14"/>
      <c r="I153" s="51">
        <v>2.808</v>
      </c>
      <c r="J153" s="6"/>
      <c r="K153" s="15">
        <v>1588391013</v>
      </c>
      <c r="L153" s="35">
        <f t="shared" si="3"/>
        <v>0.2877993218673615</v>
      </c>
      <c r="M153" s="6"/>
      <c r="O153" s="15"/>
      <c r="P153" s="54"/>
      <c r="Q153" s="54"/>
    </row>
    <row r="154" spans="1:17" s="4" customFormat="1" ht="6" customHeight="1">
      <c r="A154" s="6"/>
      <c r="B154" s="6"/>
      <c r="C154" s="17"/>
      <c r="D154" s="34"/>
      <c r="E154" s="14"/>
      <c r="F154" s="14"/>
      <c r="G154" s="14"/>
      <c r="H154" s="14"/>
      <c r="I154" s="51"/>
      <c r="J154" s="6"/>
      <c r="K154" s="14"/>
      <c r="L154" s="35"/>
      <c r="M154" s="6"/>
      <c r="O154" s="15"/>
      <c r="P154" s="54"/>
      <c r="Q154" s="54"/>
    </row>
    <row r="155" spans="1:17" s="4" customFormat="1" ht="12.75">
      <c r="A155" s="3" t="s">
        <v>32</v>
      </c>
      <c r="B155" s="3"/>
      <c r="C155" s="17">
        <v>80.4774879540893</v>
      </c>
      <c r="D155" s="34"/>
      <c r="E155" s="14">
        <v>888665722.7770239</v>
      </c>
      <c r="F155" s="14"/>
      <c r="G155" s="14">
        <v>2313155.720675589</v>
      </c>
      <c r="H155" s="14"/>
      <c r="I155" s="51">
        <v>3.234</v>
      </c>
      <c r="J155" s="6"/>
      <c r="K155" s="14">
        <v>715175850</v>
      </c>
      <c r="L155" s="35">
        <f t="shared" si="3"/>
        <v>0.12958215134771342</v>
      </c>
      <c r="M155" s="6"/>
      <c r="O155" s="15"/>
      <c r="P155" s="54"/>
      <c r="Q155" s="54"/>
    </row>
    <row r="156" spans="1:17" s="4" customFormat="1" ht="12.75">
      <c r="A156" s="3" t="s">
        <v>33</v>
      </c>
      <c r="B156" s="3"/>
      <c r="C156" s="17">
        <v>85.9741488814608</v>
      </c>
      <c r="D156" s="34"/>
      <c r="E156" s="14">
        <v>57393250886.41877</v>
      </c>
      <c r="F156" s="14"/>
      <c r="G156" s="14">
        <v>149391974.07234728</v>
      </c>
      <c r="H156" s="14"/>
      <c r="I156" s="51">
        <v>3.028</v>
      </c>
      <c r="J156" s="6"/>
      <c r="K156" s="14">
        <v>49343358965</v>
      </c>
      <c r="L156" s="35">
        <f t="shared" si="3"/>
        <v>8.940484510777571</v>
      </c>
      <c r="M156" s="6"/>
      <c r="O156" s="15"/>
      <c r="P156" s="54"/>
      <c r="Q156" s="54"/>
    </row>
    <row r="157" spans="1:17" s="4" customFormat="1" ht="12.75">
      <c r="A157" s="3" t="s">
        <v>34</v>
      </c>
      <c r="B157" s="3"/>
      <c r="C157" s="17">
        <v>99.84718743395827</v>
      </c>
      <c r="D157" s="34"/>
      <c r="E157" s="14">
        <v>4568057234.478261</v>
      </c>
      <c r="F157" s="14"/>
      <c r="G157" s="14">
        <v>11890441.426374432</v>
      </c>
      <c r="H157" s="14"/>
      <c r="I157" s="51">
        <v>2.607</v>
      </c>
      <c r="J157" s="6"/>
      <c r="K157" s="14">
        <v>4561076669</v>
      </c>
      <c r="L157" s="35">
        <f t="shared" si="3"/>
        <v>0.8264179043949579</v>
      </c>
      <c r="M157" s="6"/>
      <c r="O157" s="15"/>
      <c r="P157" s="54"/>
      <c r="Q157" s="54"/>
    </row>
    <row r="158" spans="1:17" s="4" customFormat="1" ht="12.75">
      <c r="A158" s="3" t="s">
        <v>35</v>
      </c>
      <c r="B158" s="3"/>
      <c r="C158" s="17">
        <v>93.85362301992313</v>
      </c>
      <c r="D158" s="34"/>
      <c r="E158" s="14">
        <v>10249807953.55968</v>
      </c>
      <c r="F158" s="14"/>
      <c r="G158" s="14">
        <v>26679775.41601622</v>
      </c>
      <c r="H158" s="14"/>
      <c r="I158" s="51">
        <v>2.773</v>
      </c>
      <c r="J158" s="6"/>
      <c r="K158" s="14">
        <v>9619816117</v>
      </c>
      <c r="L158" s="35">
        <f t="shared" si="3"/>
        <v>1.7430069373990564</v>
      </c>
      <c r="M158" s="6"/>
      <c r="O158" s="15"/>
      <c r="P158" s="54"/>
      <c r="Q158" s="54"/>
    </row>
    <row r="159" spans="1:17" s="4" customFormat="1" ht="12.75">
      <c r="A159" s="3" t="s">
        <v>36</v>
      </c>
      <c r="B159" s="3"/>
      <c r="C159" s="17">
        <v>92.59945691883541</v>
      </c>
      <c r="D159" s="34"/>
      <c r="E159" s="14">
        <v>866646041.6753953</v>
      </c>
      <c r="F159" s="14"/>
      <c r="G159" s="14">
        <v>2255839.510539211</v>
      </c>
      <c r="H159" s="14"/>
      <c r="I159" s="51">
        <v>2.811</v>
      </c>
      <c r="J159" s="6"/>
      <c r="K159" s="14">
        <v>802509528</v>
      </c>
      <c r="L159" s="35">
        <f t="shared" si="3"/>
        <v>0.1454060719685628</v>
      </c>
      <c r="M159" s="6"/>
      <c r="O159" s="15"/>
      <c r="P159" s="54"/>
      <c r="Q159" s="54"/>
    </row>
    <row r="160" spans="1:17" s="4" customFormat="1" ht="6" customHeight="1">
      <c r="A160" s="6"/>
      <c r="B160" s="6"/>
      <c r="C160" s="17"/>
      <c r="D160" s="34"/>
      <c r="E160" s="14"/>
      <c r="F160" s="14"/>
      <c r="G160" s="14"/>
      <c r="H160" s="14"/>
      <c r="I160" s="51"/>
      <c r="J160" s="6"/>
      <c r="K160" s="14"/>
      <c r="L160" s="35"/>
      <c r="M160" s="6"/>
      <c r="O160" s="15"/>
      <c r="P160" s="54"/>
      <c r="Q160" s="54"/>
    </row>
    <row r="161" spans="1:17" s="4" customFormat="1" ht="12.75">
      <c r="A161" s="3" t="s">
        <v>69</v>
      </c>
      <c r="B161" s="3"/>
      <c r="C161" s="17">
        <v>88.06959869062148</v>
      </c>
      <c r="D161" s="34"/>
      <c r="E161" s="14">
        <v>61430247588.673584</v>
      </c>
      <c r="F161" s="14"/>
      <c r="G161" s="14">
        <v>159900089.5277155</v>
      </c>
      <c r="H161" s="14"/>
      <c r="I161" s="51">
        <v>2.956</v>
      </c>
      <c r="J161" s="6"/>
      <c r="K161" s="14">
        <v>54101372526</v>
      </c>
      <c r="L161" s="35">
        <f t="shared" si="3"/>
        <v>9.802585256176027</v>
      </c>
      <c r="M161" s="6"/>
      <c r="O161" s="15"/>
      <c r="P161" s="54"/>
      <c r="Q161" s="54"/>
    </row>
    <row r="162" spans="1:17" s="4" customFormat="1" ht="12.75">
      <c r="A162" s="67" t="s">
        <v>81</v>
      </c>
      <c r="B162" s="3"/>
      <c r="C162" s="17">
        <v>88.52861556404189</v>
      </c>
      <c r="D162" s="34"/>
      <c r="E162" s="14">
        <v>25012035614.61076</v>
      </c>
      <c r="F162" s="14"/>
      <c r="G162" s="14">
        <v>65105170.35233433</v>
      </c>
      <c r="H162" s="14"/>
      <c r="I162" s="51">
        <v>2.94</v>
      </c>
      <c r="J162" s="6"/>
      <c r="K162" s="15">
        <v>22142808854</v>
      </c>
      <c r="L162" s="35">
        <f t="shared" si="3"/>
        <v>4.012038169608939</v>
      </c>
      <c r="M162" s="6"/>
      <c r="O162" s="15"/>
      <c r="P162" s="54"/>
      <c r="Q162" s="54"/>
    </row>
    <row r="163" spans="1:17" s="4" customFormat="1" ht="12.75">
      <c r="A163" s="3" t="s">
        <v>37</v>
      </c>
      <c r="B163" s="3"/>
      <c r="C163" s="17">
        <v>90.44461895145433</v>
      </c>
      <c r="D163" s="34"/>
      <c r="E163" s="14">
        <v>2429542488.513814</v>
      </c>
      <c r="F163" s="14"/>
      <c r="G163" s="14">
        <v>6323986.581105294</v>
      </c>
      <c r="H163" s="14"/>
      <c r="I163" s="51">
        <v>2.878</v>
      </c>
      <c r="J163" s="6"/>
      <c r="K163" s="14">
        <v>2197390446</v>
      </c>
      <c r="L163" s="35">
        <f t="shared" si="3"/>
        <v>0.39814345149321184</v>
      </c>
      <c r="M163" s="6"/>
      <c r="O163" s="15"/>
      <c r="P163" s="54"/>
      <c r="Q163" s="54"/>
    </row>
    <row r="164" spans="1:17" s="4" customFormat="1" ht="12.75">
      <c r="A164" s="3" t="s">
        <v>38</v>
      </c>
      <c r="B164" s="3"/>
      <c r="C164" s="17">
        <v>92.9686579538648</v>
      </c>
      <c r="D164" s="34"/>
      <c r="E164" s="14">
        <v>16515460486.285002</v>
      </c>
      <c r="F164" s="14"/>
      <c r="G164" s="14">
        <v>42988978.78502659</v>
      </c>
      <c r="H164" s="14"/>
      <c r="I164" s="51">
        <v>2.8</v>
      </c>
      <c r="J164" s="6"/>
      <c r="K164" s="14">
        <v>15354201969</v>
      </c>
      <c r="L164" s="35">
        <f t="shared" si="3"/>
        <v>2.7820158124331487</v>
      </c>
      <c r="M164" s="6"/>
      <c r="O164" s="15"/>
      <c r="P164" s="54"/>
      <c r="Q164" s="54"/>
    </row>
    <row r="165" spans="1:17" s="4" customFormat="1" ht="12.75">
      <c r="A165" s="3" t="s">
        <v>39</v>
      </c>
      <c r="B165" s="3"/>
      <c r="C165" s="17">
        <v>89.05146466700154</v>
      </c>
      <c r="D165" s="34"/>
      <c r="E165" s="14">
        <v>301125085.3680419</v>
      </c>
      <c r="F165" s="14"/>
      <c r="G165" s="14">
        <v>783814.6515670023</v>
      </c>
      <c r="H165" s="14"/>
      <c r="I165" s="51">
        <v>2.923</v>
      </c>
      <c r="J165" s="6"/>
      <c r="K165" s="14">
        <v>268156299</v>
      </c>
      <c r="L165" s="35">
        <f t="shared" si="3"/>
        <v>0.04858702950031198</v>
      </c>
      <c r="M165" s="6"/>
      <c r="O165" s="15"/>
      <c r="P165" s="54"/>
      <c r="Q165" s="54"/>
    </row>
    <row r="166" spans="1:17" s="4" customFormat="1" ht="6" customHeight="1">
      <c r="A166" s="6"/>
      <c r="B166" s="6"/>
      <c r="C166" s="17"/>
      <c r="D166" s="34"/>
      <c r="E166" s="14"/>
      <c r="F166" s="14"/>
      <c r="G166" s="14"/>
      <c r="H166" s="14"/>
      <c r="I166" s="51"/>
      <c r="J166" s="6"/>
      <c r="K166" s="14"/>
      <c r="L166" s="35"/>
      <c r="M166" s="6"/>
      <c r="O166" s="15"/>
      <c r="P166" s="54"/>
      <c r="Q166" s="54"/>
    </row>
    <row r="167" spans="1:17" s="4" customFormat="1" ht="12.75">
      <c r="A167" s="3" t="s">
        <v>40</v>
      </c>
      <c r="B167" s="3"/>
      <c r="C167" s="17">
        <v>92.82208036685637</v>
      </c>
      <c r="D167" s="34"/>
      <c r="E167" s="14">
        <v>3434271751.291455</v>
      </c>
      <c r="F167" s="14"/>
      <c r="G167" s="14">
        <v>8939250.321290541</v>
      </c>
      <c r="H167" s="14"/>
      <c r="I167" s="51">
        <v>2.804</v>
      </c>
      <c r="J167" s="6"/>
      <c r="K167" s="14">
        <v>3187762485</v>
      </c>
      <c r="L167" s="35">
        <f t="shared" si="3"/>
        <v>0.5775881844889381</v>
      </c>
      <c r="M167" s="6"/>
      <c r="O167" s="15"/>
      <c r="P167" s="54"/>
      <c r="Q167" s="54"/>
    </row>
    <row r="168" spans="1:17" s="4" customFormat="1" ht="12.75">
      <c r="A168" s="3" t="s">
        <v>41</v>
      </c>
      <c r="B168" s="3"/>
      <c r="C168" s="17">
        <v>81.71130948091705</v>
      </c>
      <c r="D168" s="34"/>
      <c r="E168" s="14">
        <v>15906324597.619373</v>
      </c>
      <c r="F168" s="14"/>
      <c r="G168" s="14">
        <v>41403426.277012</v>
      </c>
      <c r="H168" s="14"/>
      <c r="I168" s="51">
        <v>3.186</v>
      </c>
      <c r="J168" s="6"/>
      <c r="K168" s="14">
        <v>12997266119</v>
      </c>
      <c r="L168" s="35">
        <f t="shared" si="3"/>
        <v>2.3549644543209425</v>
      </c>
      <c r="M168" s="6"/>
      <c r="O168" s="15"/>
      <c r="P168" s="54"/>
      <c r="Q168" s="54"/>
    </row>
    <row r="169" spans="1:17" s="4" customFormat="1" ht="12.75">
      <c r="A169" s="3" t="s">
        <v>42</v>
      </c>
      <c r="B169" s="3"/>
      <c r="C169" s="17">
        <v>89.00888867855583</v>
      </c>
      <c r="D169" s="34"/>
      <c r="E169" s="14">
        <v>2059503011.6825213</v>
      </c>
      <c r="F169" s="14"/>
      <c r="G169" s="14">
        <v>5360790.960109257</v>
      </c>
      <c r="H169" s="14"/>
      <c r="I169" s="51">
        <v>2.924</v>
      </c>
      <c r="J169" s="6"/>
      <c r="K169" s="14">
        <v>1833140743</v>
      </c>
      <c r="L169" s="35">
        <f t="shared" si="3"/>
        <v>0.3321453334883803</v>
      </c>
      <c r="M169" s="6"/>
      <c r="O169" s="15"/>
      <c r="P169" s="54"/>
      <c r="Q169" s="54"/>
    </row>
    <row r="170" spans="1:17" s="4" customFormat="1" ht="12.75">
      <c r="A170" s="3" t="s">
        <v>43</v>
      </c>
      <c r="B170" s="3"/>
      <c r="C170" s="17">
        <v>89.43230379046028</v>
      </c>
      <c r="D170" s="34"/>
      <c r="E170" s="14">
        <v>11713610570</v>
      </c>
      <c r="F170" s="14"/>
      <c r="G170" s="14">
        <v>30489986</v>
      </c>
      <c r="H170" s="14"/>
      <c r="I170" s="51">
        <v>2.91</v>
      </c>
      <c r="J170" s="6"/>
      <c r="K170" s="14">
        <v>10477633574</v>
      </c>
      <c r="L170" s="35">
        <f t="shared" si="3"/>
        <v>1.8984342096450149</v>
      </c>
      <c r="M170" s="6"/>
      <c r="O170" s="15"/>
      <c r="P170" s="54"/>
      <c r="Q170" s="54"/>
    </row>
    <row r="171" spans="1:17" s="4" customFormat="1" ht="6" customHeight="1">
      <c r="A171" s="6"/>
      <c r="B171" s="6"/>
      <c r="C171" s="17"/>
      <c r="D171" s="36"/>
      <c r="E171" s="37"/>
      <c r="F171" s="37"/>
      <c r="G171" s="37"/>
      <c r="H171" s="37"/>
      <c r="I171" s="52"/>
      <c r="J171" s="36"/>
      <c r="K171" s="37"/>
      <c r="L171" s="36"/>
      <c r="M171" s="6"/>
      <c r="O171" s="15"/>
      <c r="P171" s="54"/>
      <c r="Q171" s="54"/>
    </row>
    <row r="172" spans="1:17" s="4" customFormat="1" ht="12.75">
      <c r="A172" s="9" t="s">
        <v>44</v>
      </c>
      <c r="B172" s="9"/>
      <c r="C172" s="21">
        <v>91.38113700860407</v>
      </c>
      <c r="D172" s="38"/>
      <c r="E172" s="39">
        <f>SUM(E125:E170)</f>
        <v>585655515234.8865</v>
      </c>
      <c r="F172" s="40"/>
      <c r="G172" s="39">
        <f>SUM(G125:G170)</f>
        <v>1524434183.5575547</v>
      </c>
      <c r="H172" s="41"/>
      <c r="I172" s="53">
        <v>2.848</v>
      </c>
      <c r="J172" s="5"/>
      <c r="K172" s="39">
        <f>SUM(K125:K170)</f>
        <v>535208269220</v>
      </c>
      <c r="L172" s="42">
        <f>SUM(L125:L170)</f>
        <v>96.97396653510295</v>
      </c>
      <c r="M172" s="5" t="s">
        <v>65</v>
      </c>
      <c r="O172" s="15"/>
      <c r="P172" s="54"/>
      <c r="Q172" s="54"/>
    </row>
    <row r="173" spans="1:17" s="4" customFormat="1" ht="12.75">
      <c r="A173" s="58"/>
      <c r="B173" s="58"/>
      <c r="C173" s="60"/>
      <c r="D173" s="61"/>
      <c r="E173" s="62"/>
      <c r="F173" s="63"/>
      <c r="G173" s="62"/>
      <c r="H173" s="64"/>
      <c r="I173" s="65"/>
      <c r="J173" s="59"/>
      <c r="K173" s="62"/>
      <c r="L173" s="66"/>
      <c r="M173" s="59"/>
      <c r="O173" s="15"/>
      <c r="P173" s="54"/>
      <c r="Q173" s="54"/>
    </row>
    <row r="174" spans="1:17" s="4" customFormat="1" ht="12.75">
      <c r="A174" s="23" t="s">
        <v>82</v>
      </c>
      <c r="B174" s="58"/>
      <c r="C174" s="60"/>
      <c r="D174" s="61"/>
      <c r="E174" s="62"/>
      <c r="F174" s="63"/>
      <c r="G174" s="62"/>
      <c r="H174" s="64"/>
      <c r="I174" s="65"/>
      <c r="J174" s="59"/>
      <c r="K174" s="62"/>
      <c r="L174" s="66"/>
      <c r="M174" s="59"/>
      <c r="O174" s="15"/>
      <c r="P174" s="54"/>
      <c r="Q174" s="54"/>
    </row>
    <row r="175" spans="1:17" s="4" customFormat="1" ht="12.75">
      <c r="A175" s="23" t="s">
        <v>46</v>
      </c>
      <c r="B175" s="58"/>
      <c r="C175" s="60"/>
      <c r="D175" s="61"/>
      <c r="E175" s="62"/>
      <c r="F175" s="63"/>
      <c r="G175" s="62"/>
      <c r="H175" s="64"/>
      <c r="I175" s="65"/>
      <c r="J175" s="59"/>
      <c r="K175" s="62"/>
      <c r="L175" s="66"/>
      <c r="M175" s="59"/>
      <c r="O175" s="15"/>
      <c r="P175" s="54"/>
      <c r="Q175" s="54"/>
    </row>
    <row r="176" spans="1:15" ht="10.5" customHeight="1">
      <c r="A176" s="57" t="s">
        <v>75</v>
      </c>
      <c r="B176" s="23"/>
      <c r="C176" s="23"/>
      <c r="D176" s="23"/>
      <c r="E176" s="43"/>
      <c r="F176" s="43"/>
      <c r="G176" s="43"/>
      <c r="H176" s="43"/>
      <c r="I176" s="23"/>
      <c r="J176" s="23"/>
      <c r="K176" s="23"/>
      <c r="L176" s="44"/>
      <c r="M176" s="23"/>
      <c r="O176" s="55"/>
    </row>
    <row r="177" spans="1:13" ht="11.25" customHeight="1">
      <c r="A177" s="23" t="s">
        <v>66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44"/>
      <c r="M177" s="23"/>
    </row>
  </sheetData>
  <mergeCells count="14">
    <mergeCell ref="C7:G7"/>
    <mergeCell ref="A3:K3"/>
    <mergeCell ref="A4:K4"/>
    <mergeCell ref="C6:G6"/>
    <mergeCell ref="C64:G64"/>
    <mergeCell ref="L116:M116"/>
    <mergeCell ref="A60:K60"/>
    <mergeCell ref="A61:K61"/>
    <mergeCell ref="C63:G63"/>
    <mergeCell ref="A117:M117"/>
    <mergeCell ref="L121:M121"/>
    <mergeCell ref="L122:M122"/>
    <mergeCell ref="L123:M123"/>
    <mergeCell ref="A118:M118"/>
  </mergeCells>
  <printOptions/>
  <pageMargins left="0.75" right="0.75" top="0.5" bottom="0.5" header="0.5" footer="0.25"/>
  <pageSetup fitToHeight="3" horizontalDpi="600" verticalDpi="600" orientation="portrait" scale="89" r:id="rId1"/>
  <rowBreaks count="2" manualBreakCount="2">
    <brk id="5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2004-08-26T17:17:01Z</cp:lastPrinted>
  <dcterms:created xsi:type="dcterms:W3CDTF">2001-04-05T18:35:30Z</dcterms:created>
  <dcterms:modified xsi:type="dcterms:W3CDTF">2004-08-26T17:17:40Z</dcterms:modified>
  <cp:category/>
  <cp:version/>
  <cp:contentType/>
  <cp:contentStatus/>
</cp:coreProperties>
</file>