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7" sheetId="1" r:id="rId1"/>
  </sheets>
  <externalReferences>
    <externalReference r:id="rId2"/>
  </externalReferences>
  <definedNames>
    <definedName name="_xlnm.Print_Area" localSheetId="0">'27'!$A$1:$E$50</definedName>
  </definedNames>
  <calcPr calcId="125725"/>
</workbook>
</file>

<file path=xl/calcChain.xml><?xml version="1.0" encoding="utf-8"?>
<calcChain xmlns="http://schemas.openxmlformats.org/spreadsheetml/2006/main">
  <c r="E41" i="1"/>
  <c r="D41"/>
  <c r="C41"/>
  <c r="D40"/>
  <c r="E40" s="1"/>
  <c r="C40"/>
  <c r="D39"/>
  <c r="E39" s="1"/>
  <c r="C39"/>
  <c r="E38"/>
  <c r="D38"/>
  <c r="C38"/>
  <c r="E37"/>
  <c r="D37"/>
  <c r="C37"/>
  <c r="D36"/>
  <c r="E36" s="1"/>
  <c r="C36"/>
  <c r="D35"/>
  <c r="E35" s="1"/>
  <c r="C35"/>
  <c r="E34"/>
  <c r="D34"/>
  <c r="C34"/>
  <c r="E33"/>
  <c r="D33"/>
  <c r="C33"/>
  <c r="D32"/>
  <c r="E32" s="1"/>
  <c r="C32"/>
  <c r="D31"/>
  <c r="E31" s="1"/>
  <c r="C31"/>
  <c r="E30"/>
  <c r="D30"/>
  <c r="C30"/>
  <c r="E29"/>
  <c r="D29"/>
  <c r="C29"/>
  <c r="D28"/>
  <c r="E28" s="1"/>
  <c r="C28"/>
  <c r="D27"/>
  <c r="E27" s="1"/>
  <c r="C27"/>
  <c r="E26"/>
  <c r="D26"/>
  <c r="C26"/>
  <c r="E25"/>
  <c r="D25"/>
  <c r="C25"/>
  <c r="D24"/>
  <c r="E24" s="1"/>
  <c r="C24"/>
  <c r="D23"/>
  <c r="E23" s="1"/>
  <c r="C23"/>
  <c r="E22"/>
  <c r="D22"/>
  <c r="C22"/>
  <c r="E21"/>
  <c r="D21"/>
  <c r="C21"/>
  <c r="D20"/>
  <c r="E20" s="1"/>
  <c r="C20"/>
  <c r="D19"/>
  <c r="E19" s="1"/>
  <c r="C19"/>
  <c r="E18"/>
  <c r="D18"/>
  <c r="C18"/>
  <c r="E17"/>
  <c r="D17"/>
  <c r="C17"/>
  <c r="D16"/>
  <c r="E16" s="1"/>
  <c r="C16"/>
  <c r="D15"/>
  <c r="E15" s="1"/>
  <c r="C15"/>
  <c r="E14"/>
  <c r="D14"/>
  <c r="C14"/>
  <c r="E13"/>
  <c r="D13"/>
  <c r="C13"/>
  <c r="D12"/>
  <c r="E12" s="1"/>
  <c r="C12"/>
  <c r="D11"/>
  <c r="E11" s="1"/>
  <c r="C11"/>
  <c r="E10"/>
  <c r="D10"/>
  <c r="C10"/>
  <c r="E9"/>
  <c r="D9"/>
  <c r="C9"/>
  <c r="D8"/>
  <c r="E8" s="1"/>
  <c r="C8"/>
  <c r="D7"/>
  <c r="E7" s="1"/>
  <c r="C7"/>
  <c r="E6"/>
  <c r="D6"/>
  <c r="C6"/>
  <c r="E5"/>
  <c r="D5"/>
  <c r="C5"/>
  <c r="D4"/>
  <c r="E4" s="1"/>
  <c r="C4"/>
  <c r="D3"/>
  <c r="D42" s="1"/>
  <c r="C3"/>
  <c r="C42" s="1"/>
  <c r="E3" l="1"/>
  <c r="E44" l="1"/>
  <c r="E43"/>
</calcChain>
</file>

<file path=xl/sharedStrings.xml><?xml version="1.0" encoding="utf-8"?>
<sst xmlns="http://schemas.openxmlformats.org/spreadsheetml/2006/main" count="95" uniqueCount="57">
  <si>
    <t>REVAL</t>
  </si>
  <si>
    <t>TOTAL REAL</t>
  </si>
  <si>
    <t>BUDGET $</t>
  </si>
  <si>
    <t>COUNTY</t>
  </si>
  <si>
    <t>CYCLE</t>
  </si>
  <si>
    <t>PARCELS (a)</t>
  </si>
  <si>
    <t>BUDGET</t>
  </si>
  <si>
    <t>PER PARCEL</t>
  </si>
  <si>
    <t>WAHKIAKUM</t>
  </si>
  <si>
    <t>Annual</t>
  </si>
  <si>
    <t>GARFIELD</t>
  </si>
  <si>
    <t>SAN JUAN</t>
  </si>
  <si>
    <t>SKAMANIA</t>
  </si>
  <si>
    <t>KING</t>
  </si>
  <si>
    <t>WALLA WALLA</t>
  </si>
  <si>
    <t>KLICKITAT</t>
  </si>
  <si>
    <t>COLUMBIA</t>
  </si>
  <si>
    <t xml:space="preserve">KITTITAS </t>
  </si>
  <si>
    <t>CLALLAM</t>
  </si>
  <si>
    <t>BENTON*</t>
  </si>
  <si>
    <t>CHELAN</t>
  </si>
  <si>
    <t>SKAGIT</t>
  </si>
  <si>
    <t xml:space="preserve">JEFFERSON </t>
  </si>
  <si>
    <t>DOUGLAS</t>
  </si>
  <si>
    <t xml:space="preserve">ADAMS   </t>
  </si>
  <si>
    <t>THURSTON</t>
  </si>
  <si>
    <t xml:space="preserve">COWLITZ </t>
  </si>
  <si>
    <t>CLARK*</t>
  </si>
  <si>
    <t>FRANKLIN</t>
  </si>
  <si>
    <t>FERRY</t>
  </si>
  <si>
    <t>GRANT</t>
  </si>
  <si>
    <t>WHATCOM</t>
  </si>
  <si>
    <t xml:space="preserve">LEWIS </t>
  </si>
  <si>
    <t xml:space="preserve">ISLAND </t>
  </si>
  <si>
    <t>MASON</t>
  </si>
  <si>
    <t>LINCOLN</t>
  </si>
  <si>
    <t xml:space="preserve">PACIFIC </t>
  </si>
  <si>
    <t>SNOHOMISH</t>
  </si>
  <si>
    <t>GRAYS HARBOR</t>
  </si>
  <si>
    <t xml:space="preserve">OKANOGAN </t>
  </si>
  <si>
    <t xml:space="preserve">STEVENS </t>
  </si>
  <si>
    <t>PIERCE</t>
  </si>
  <si>
    <t>KITSAP</t>
  </si>
  <si>
    <t>PEND OREILLE</t>
  </si>
  <si>
    <t>YAKIMA</t>
  </si>
  <si>
    <t>SPOKANE</t>
  </si>
  <si>
    <t>ASOTIN</t>
  </si>
  <si>
    <t xml:space="preserve">WHITMAN </t>
  </si>
  <si>
    <t>TOTAL</t>
  </si>
  <si>
    <t>MEAN</t>
  </si>
  <si>
    <t>MEDIAN</t>
  </si>
  <si>
    <t>Notes:</t>
  </si>
  <si>
    <t xml:space="preserve">    (a) Real Property Parcel Count for 2013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</si>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</sst>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Font="1" applyBorder="1"/>
    <xf numFmtId="164" fontId="3" fillId="0" borderId="7" xfId="2" applyFont="1" applyFill="1" applyBorder="1" applyAlignment="1">
      <alignment horizontal="center"/>
    </xf>
    <xf numFmtId="165" fontId="3" fillId="0" borderId="8" xfId="3" applyNumberFormat="1" applyFont="1" applyBorder="1"/>
    <xf numFmtId="42" fontId="3" fillId="0" borderId="9" xfId="3" applyNumberFormat="1" applyFont="1" applyFill="1" applyBorder="1"/>
    <xf numFmtId="44" fontId="3" fillId="0" borderId="10" xfId="4" applyFont="1" applyFill="1" applyBorder="1"/>
    <xf numFmtId="164" fontId="3" fillId="0" borderId="11" xfId="1" applyFont="1" applyBorder="1"/>
    <xf numFmtId="165" fontId="3" fillId="0" borderId="12" xfId="3" applyNumberFormat="1" applyFont="1" applyBorder="1"/>
    <xf numFmtId="42" fontId="3" fillId="0" borderId="13" xfId="3" applyNumberFormat="1" applyFont="1" applyFill="1" applyBorder="1"/>
    <xf numFmtId="44" fontId="3" fillId="0" borderId="14" xfId="4" applyFont="1" applyFill="1" applyBorder="1"/>
    <xf numFmtId="164" fontId="3" fillId="0" borderId="11" xfId="1" applyFont="1" applyFill="1" applyBorder="1"/>
    <xf numFmtId="44" fontId="3" fillId="0" borderId="14" xfId="4" applyFont="1" applyFill="1" applyBorder="1" applyAlignment="1">
      <alignment horizontal="right"/>
    </xf>
    <xf numFmtId="164" fontId="3" fillId="0" borderId="15" xfId="1" applyFont="1" applyBorder="1"/>
    <xf numFmtId="165" fontId="3" fillId="0" borderId="16" xfId="3" applyNumberFormat="1" applyFont="1" applyBorder="1"/>
    <xf numFmtId="42" fontId="3" fillId="0" borderId="17" xfId="3" applyNumberFormat="1" applyFont="1" applyFill="1" applyBorder="1"/>
    <xf numFmtId="44" fontId="3" fillId="0" borderId="18" xfId="4" applyFont="1" applyFill="1" applyBorder="1"/>
    <xf numFmtId="164" fontId="4" fillId="2" borderId="19" xfId="1" applyFont="1" applyFill="1" applyBorder="1"/>
    <xf numFmtId="164" fontId="4" fillId="2" borderId="20" xfId="1" applyFont="1" applyFill="1" applyBorder="1" applyAlignment="1">
      <alignment horizontal="center"/>
    </xf>
    <xf numFmtId="165" fontId="4" fillId="2" borderId="20" xfId="3" applyNumberFormat="1" applyFont="1" applyFill="1" applyBorder="1"/>
    <xf numFmtId="166" fontId="4" fillId="2" borderId="21" xfId="4" applyNumberFormat="1" applyFont="1" applyFill="1" applyBorder="1"/>
    <xf numFmtId="43" fontId="4" fillId="2" borderId="22" xfId="3" applyFont="1" applyFill="1" applyBorder="1"/>
    <xf numFmtId="164" fontId="4" fillId="2" borderId="20" xfId="1" applyFont="1" applyFill="1" applyBorder="1"/>
    <xf numFmtId="44" fontId="4" fillId="2" borderId="22" xfId="4" applyFont="1" applyFill="1" applyBorder="1"/>
    <xf numFmtId="164" fontId="4" fillId="2" borderId="19" xfId="5" applyFont="1" applyFill="1" applyBorder="1"/>
    <xf numFmtId="164" fontId="4" fillId="2" borderId="20" xfId="5" applyFont="1" applyFill="1" applyBorder="1" applyAlignment="1">
      <alignment horizontal="center"/>
    </xf>
    <xf numFmtId="164" fontId="4" fillId="2" borderId="20" xfId="5" applyFont="1" applyFill="1" applyBorder="1"/>
    <xf numFmtId="164" fontId="3" fillId="2" borderId="20" xfId="5" applyFont="1" applyFill="1" applyBorder="1"/>
    <xf numFmtId="164" fontId="5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5" fillId="0" borderId="0" xfId="1" applyFont="1"/>
    <xf numFmtId="164" fontId="6" fillId="0" borderId="0" xfId="1" applyFont="1" applyAlignment="1">
      <alignment horizontal="center"/>
    </xf>
    <xf numFmtId="164" fontId="6" fillId="0" borderId="0" xfId="1" applyFont="1"/>
    <xf numFmtId="0" fontId="5" fillId="0" borderId="0" xfId="6" applyFont="1" applyFill="1" applyBorder="1"/>
    <xf numFmtId="0" fontId="6" fillId="0" borderId="0" xfId="6" applyFont="1" applyAlignment="1">
      <alignment horizontal="center"/>
    </xf>
    <xf numFmtId="0" fontId="6" fillId="0" borderId="0" xfId="6" applyFont="1"/>
    <xf numFmtId="164" fontId="3" fillId="0" borderId="0" xfId="5" applyFont="1"/>
    <xf numFmtId="164" fontId="5" fillId="0" borderId="0" xfId="7" applyFont="1" applyFill="1" applyBorder="1"/>
    <xf numFmtId="0" fontId="5" fillId="0" borderId="0" xfId="6" applyFont="1"/>
    <xf numFmtId="164" fontId="3" fillId="0" borderId="0" xfId="1" applyFont="1" applyAlignment="1">
      <alignment horizontal="center"/>
    </xf>
  </cellXfs>
  <cellStyles count="20">
    <cellStyle name="Comma 2" xfId="3"/>
    <cellStyle name="Comma 2 2" xfId="8"/>
    <cellStyle name="Comma 3" xfId="9"/>
    <cellStyle name="Currency 2" xfId="4"/>
    <cellStyle name="Normal" xfId="0" builtinId="0"/>
    <cellStyle name="Normal 2" xfId="6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19" xfId="5"/>
    <cellStyle name="Normal_20" xfId="1"/>
    <cellStyle name="Normal_26" xfId="7"/>
    <cellStyle name="Normal_27" xfId="2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</row>
        <row r="5">
          <cell r="E5">
            <v>13238</v>
          </cell>
        </row>
        <row r="6">
          <cell r="E6">
            <v>72358</v>
          </cell>
        </row>
        <row r="7">
          <cell r="E7">
            <v>43470</v>
          </cell>
        </row>
        <row r="8">
          <cell r="E8">
            <v>48543</v>
          </cell>
        </row>
        <row r="9">
          <cell r="E9">
            <v>162086</v>
          </cell>
        </row>
        <row r="10">
          <cell r="E10">
            <v>5429</v>
          </cell>
        </row>
        <row r="11">
          <cell r="E11">
            <v>55978</v>
          </cell>
        </row>
        <row r="12">
          <cell r="E12">
            <v>25863</v>
          </cell>
        </row>
        <row r="13">
          <cell r="E13">
            <v>8971</v>
          </cell>
        </row>
        <row r="14">
          <cell r="E14">
            <v>29269</v>
          </cell>
        </row>
        <row r="15">
          <cell r="E15">
            <v>3577</v>
          </cell>
        </row>
        <row r="16">
          <cell r="E16">
            <v>53534</v>
          </cell>
        </row>
        <row r="17">
          <cell r="E17">
            <v>56751</v>
          </cell>
        </row>
        <row r="18">
          <cell r="E18">
            <v>49110</v>
          </cell>
        </row>
        <row r="19">
          <cell r="E19">
            <v>29642</v>
          </cell>
        </row>
        <row r="20">
          <cell r="E20">
            <v>671464</v>
          </cell>
        </row>
        <row r="21">
          <cell r="E21">
            <v>113105</v>
          </cell>
        </row>
        <row r="22">
          <cell r="E22">
            <v>33341</v>
          </cell>
        </row>
        <row r="23">
          <cell r="E23">
            <v>18962</v>
          </cell>
        </row>
        <row r="24">
          <cell r="E24">
            <v>59605</v>
          </cell>
        </row>
        <row r="25">
          <cell r="E25">
            <v>16956</v>
          </cell>
        </row>
        <row r="26">
          <cell r="E26">
            <v>51898</v>
          </cell>
        </row>
        <row r="27">
          <cell r="E27">
            <v>45774</v>
          </cell>
        </row>
        <row r="28">
          <cell r="E28">
            <v>30120</v>
          </cell>
        </row>
        <row r="29">
          <cell r="E29">
            <v>14885</v>
          </cell>
        </row>
        <row r="30">
          <cell r="E30">
            <v>324178</v>
          </cell>
        </row>
        <row r="31">
          <cell r="E31">
            <v>16848</v>
          </cell>
        </row>
        <row r="32">
          <cell r="E32">
            <v>65889</v>
          </cell>
        </row>
        <row r="33">
          <cell r="E33">
            <v>7714</v>
          </cell>
        </row>
        <row r="34">
          <cell r="E34">
            <v>288538</v>
          </cell>
        </row>
        <row r="35">
          <cell r="E35">
            <v>199519</v>
          </cell>
        </row>
        <row r="36">
          <cell r="E36">
            <v>39815</v>
          </cell>
        </row>
        <row r="37">
          <cell r="E37">
            <v>111204</v>
          </cell>
        </row>
        <row r="38">
          <cell r="E38">
            <v>4245</v>
          </cell>
        </row>
        <row r="39">
          <cell r="E39">
            <v>26780</v>
          </cell>
        </row>
        <row r="40">
          <cell r="E40">
            <v>105389</v>
          </cell>
        </row>
        <row r="41">
          <cell r="E41">
            <v>35569</v>
          </cell>
        </row>
        <row r="42">
          <cell r="E42">
            <v>101345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322883</v>
          </cell>
        </row>
        <row r="4">
          <cell r="G4">
            <v>199009</v>
          </cell>
        </row>
        <row r="5">
          <cell r="G5">
            <v>1933044</v>
          </cell>
        </row>
        <row r="6">
          <cell r="G6">
            <v>1127047</v>
          </cell>
        </row>
        <row r="7">
          <cell r="G7">
            <v>1311057</v>
          </cell>
        </row>
        <row r="8">
          <cell r="G8">
            <v>3973209</v>
          </cell>
        </row>
        <row r="9">
          <cell r="G9">
            <v>156650</v>
          </cell>
        </row>
        <row r="10">
          <cell r="G10">
            <v>1381865</v>
          </cell>
        </row>
        <row r="11">
          <cell r="G11">
            <v>648850</v>
          </cell>
        </row>
        <row r="12">
          <cell r="G12">
            <v>215334</v>
          </cell>
        </row>
        <row r="13">
          <cell r="G13">
            <v>703607</v>
          </cell>
        </row>
        <row r="14">
          <cell r="G14">
            <v>164050</v>
          </cell>
        </row>
        <row r="15">
          <cell r="G15">
            <v>1269270</v>
          </cell>
        </row>
        <row r="16">
          <cell r="G16">
            <v>1189324</v>
          </cell>
        </row>
        <row r="17">
          <cell r="G17">
            <v>1134988</v>
          </cell>
        </row>
        <row r="18">
          <cell r="G18">
            <v>762763</v>
          </cell>
        </row>
        <row r="19">
          <cell r="G19">
            <v>22625995</v>
          </cell>
        </row>
        <row r="20">
          <cell r="G20">
            <v>1925614</v>
          </cell>
        </row>
        <row r="21">
          <cell r="G21">
            <v>915406</v>
          </cell>
        </row>
        <row r="22">
          <cell r="G22">
            <v>553874</v>
          </cell>
        </row>
        <row r="23">
          <cell r="G23">
            <v>1381130</v>
          </cell>
        </row>
        <row r="24">
          <cell r="G24">
            <v>372435</v>
          </cell>
        </row>
        <row r="25">
          <cell r="G25">
            <v>1142272</v>
          </cell>
        </row>
        <row r="26">
          <cell r="G26">
            <v>915309</v>
          </cell>
        </row>
        <row r="27">
          <cell r="G27">
            <v>644684</v>
          </cell>
        </row>
        <row r="28">
          <cell r="G28">
            <v>251414</v>
          </cell>
        </row>
        <row r="29">
          <cell r="G29">
            <v>5697013</v>
          </cell>
        </row>
        <row r="30">
          <cell r="G30">
            <v>770548</v>
          </cell>
        </row>
        <row r="31">
          <cell r="G31">
            <v>1702951</v>
          </cell>
        </row>
        <row r="32">
          <cell r="G32">
            <v>282765</v>
          </cell>
        </row>
        <row r="33">
          <cell r="G33">
            <v>6172849</v>
          </cell>
        </row>
        <row r="34">
          <cell r="G34">
            <v>3249663</v>
          </cell>
        </row>
        <row r="35">
          <cell r="G35">
            <v>720860</v>
          </cell>
        </row>
        <row r="36">
          <cell r="G36">
            <v>2779803</v>
          </cell>
        </row>
        <row r="37">
          <cell r="G37">
            <v>221479</v>
          </cell>
        </row>
        <row r="38">
          <cell r="G38">
            <v>894105</v>
          </cell>
        </row>
        <row r="39">
          <cell r="G39">
            <v>2451418</v>
          </cell>
        </row>
        <row r="40">
          <cell r="G40">
            <v>363771</v>
          </cell>
        </row>
        <row r="41">
          <cell r="G41">
            <v>1675338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zoomScaleNormal="100" workbookViewId="0">
      <selection activeCell="E9" sqref="E9"/>
    </sheetView>
  </sheetViews>
  <sheetFormatPr defaultRowHeight="12.75"/>
  <cols>
    <col min="1" max="1" width="26.28515625" style="3" customWidth="1"/>
    <col min="2" max="2" width="12.140625" style="45" bestFit="1" customWidth="1"/>
    <col min="3" max="3" width="17.5703125" style="3" customWidth="1"/>
    <col min="4" max="4" width="16.85546875" style="3" customWidth="1"/>
    <col min="5" max="5" width="18.28515625" style="3" customWidth="1"/>
    <col min="6" max="256" width="9.140625" style="3"/>
    <col min="257" max="257" width="26.28515625" style="3" customWidth="1"/>
    <col min="258" max="258" width="10" style="3" customWidth="1"/>
    <col min="259" max="259" width="17.5703125" style="3" customWidth="1"/>
    <col min="260" max="260" width="16.85546875" style="3" customWidth="1"/>
    <col min="261" max="261" width="18.28515625" style="3" customWidth="1"/>
    <col min="262" max="512" width="9.140625" style="3"/>
    <col min="513" max="513" width="26.28515625" style="3" customWidth="1"/>
    <col min="514" max="514" width="10" style="3" customWidth="1"/>
    <col min="515" max="515" width="17.5703125" style="3" customWidth="1"/>
    <col min="516" max="516" width="16.85546875" style="3" customWidth="1"/>
    <col min="517" max="517" width="18.28515625" style="3" customWidth="1"/>
    <col min="518" max="768" width="9.140625" style="3"/>
    <col min="769" max="769" width="26.28515625" style="3" customWidth="1"/>
    <col min="770" max="770" width="10" style="3" customWidth="1"/>
    <col min="771" max="771" width="17.5703125" style="3" customWidth="1"/>
    <col min="772" max="772" width="16.85546875" style="3" customWidth="1"/>
    <col min="773" max="773" width="18.28515625" style="3" customWidth="1"/>
    <col min="774" max="1024" width="9.140625" style="3"/>
    <col min="1025" max="1025" width="26.28515625" style="3" customWidth="1"/>
    <col min="1026" max="1026" width="10" style="3" customWidth="1"/>
    <col min="1027" max="1027" width="17.5703125" style="3" customWidth="1"/>
    <col min="1028" max="1028" width="16.85546875" style="3" customWidth="1"/>
    <col min="1029" max="1029" width="18.285156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7.5703125" style="3" customWidth="1"/>
    <col min="1284" max="1284" width="16.85546875" style="3" customWidth="1"/>
    <col min="1285" max="1285" width="18.285156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7.5703125" style="3" customWidth="1"/>
    <col min="1540" max="1540" width="16.85546875" style="3" customWidth="1"/>
    <col min="1541" max="1541" width="18.285156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7.5703125" style="3" customWidth="1"/>
    <col min="1796" max="1796" width="16.85546875" style="3" customWidth="1"/>
    <col min="1797" max="1797" width="18.285156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7.5703125" style="3" customWidth="1"/>
    <col min="2052" max="2052" width="16.85546875" style="3" customWidth="1"/>
    <col min="2053" max="2053" width="18.285156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7.5703125" style="3" customWidth="1"/>
    <col min="2308" max="2308" width="16.85546875" style="3" customWidth="1"/>
    <col min="2309" max="2309" width="18.285156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7.5703125" style="3" customWidth="1"/>
    <col min="2564" max="2564" width="16.85546875" style="3" customWidth="1"/>
    <col min="2565" max="2565" width="18.285156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7.5703125" style="3" customWidth="1"/>
    <col min="2820" max="2820" width="16.85546875" style="3" customWidth="1"/>
    <col min="2821" max="2821" width="18.285156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7.5703125" style="3" customWidth="1"/>
    <col min="3076" max="3076" width="16.85546875" style="3" customWidth="1"/>
    <col min="3077" max="3077" width="18.285156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7.5703125" style="3" customWidth="1"/>
    <col min="3332" max="3332" width="16.85546875" style="3" customWidth="1"/>
    <col min="3333" max="3333" width="18.285156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7.5703125" style="3" customWidth="1"/>
    <col min="3588" max="3588" width="16.85546875" style="3" customWidth="1"/>
    <col min="3589" max="3589" width="18.285156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7.5703125" style="3" customWidth="1"/>
    <col min="3844" max="3844" width="16.85546875" style="3" customWidth="1"/>
    <col min="3845" max="3845" width="18.285156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7.5703125" style="3" customWidth="1"/>
    <col min="4100" max="4100" width="16.85546875" style="3" customWidth="1"/>
    <col min="4101" max="4101" width="18.285156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7.5703125" style="3" customWidth="1"/>
    <col min="4356" max="4356" width="16.85546875" style="3" customWidth="1"/>
    <col min="4357" max="4357" width="18.285156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7.5703125" style="3" customWidth="1"/>
    <col min="4612" max="4612" width="16.85546875" style="3" customWidth="1"/>
    <col min="4613" max="4613" width="18.285156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7.5703125" style="3" customWidth="1"/>
    <col min="4868" max="4868" width="16.85546875" style="3" customWidth="1"/>
    <col min="4869" max="4869" width="18.285156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7.5703125" style="3" customWidth="1"/>
    <col min="5124" max="5124" width="16.85546875" style="3" customWidth="1"/>
    <col min="5125" max="5125" width="18.285156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7.5703125" style="3" customWidth="1"/>
    <col min="5380" max="5380" width="16.85546875" style="3" customWidth="1"/>
    <col min="5381" max="5381" width="18.285156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7.5703125" style="3" customWidth="1"/>
    <col min="5636" max="5636" width="16.85546875" style="3" customWidth="1"/>
    <col min="5637" max="5637" width="18.285156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7.5703125" style="3" customWidth="1"/>
    <col min="5892" max="5892" width="16.85546875" style="3" customWidth="1"/>
    <col min="5893" max="5893" width="18.285156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7.5703125" style="3" customWidth="1"/>
    <col min="6148" max="6148" width="16.85546875" style="3" customWidth="1"/>
    <col min="6149" max="6149" width="18.285156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7.5703125" style="3" customWidth="1"/>
    <col min="6404" max="6404" width="16.85546875" style="3" customWidth="1"/>
    <col min="6405" max="6405" width="18.285156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7.5703125" style="3" customWidth="1"/>
    <col min="6660" max="6660" width="16.85546875" style="3" customWidth="1"/>
    <col min="6661" max="6661" width="18.285156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7.5703125" style="3" customWidth="1"/>
    <col min="6916" max="6916" width="16.85546875" style="3" customWidth="1"/>
    <col min="6917" max="6917" width="18.285156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7.5703125" style="3" customWidth="1"/>
    <col min="7172" max="7172" width="16.85546875" style="3" customWidth="1"/>
    <col min="7173" max="7173" width="18.285156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7.5703125" style="3" customWidth="1"/>
    <col min="7428" max="7428" width="16.85546875" style="3" customWidth="1"/>
    <col min="7429" max="7429" width="18.285156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7.5703125" style="3" customWidth="1"/>
    <col min="7684" max="7684" width="16.85546875" style="3" customWidth="1"/>
    <col min="7685" max="7685" width="18.285156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7.5703125" style="3" customWidth="1"/>
    <col min="7940" max="7940" width="16.85546875" style="3" customWidth="1"/>
    <col min="7941" max="7941" width="18.285156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7.5703125" style="3" customWidth="1"/>
    <col min="8196" max="8196" width="16.85546875" style="3" customWidth="1"/>
    <col min="8197" max="8197" width="18.285156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7.5703125" style="3" customWidth="1"/>
    <col min="8452" max="8452" width="16.85546875" style="3" customWidth="1"/>
    <col min="8453" max="8453" width="18.285156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7.5703125" style="3" customWidth="1"/>
    <col min="8708" max="8708" width="16.85546875" style="3" customWidth="1"/>
    <col min="8709" max="8709" width="18.285156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7.5703125" style="3" customWidth="1"/>
    <col min="8964" max="8964" width="16.85546875" style="3" customWidth="1"/>
    <col min="8965" max="8965" width="18.285156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7.5703125" style="3" customWidth="1"/>
    <col min="9220" max="9220" width="16.85546875" style="3" customWidth="1"/>
    <col min="9221" max="9221" width="18.285156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7.5703125" style="3" customWidth="1"/>
    <col min="9476" max="9476" width="16.85546875" style="3" customWidth="1"/>
    <col min="9477" max="9477" width="18.285156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7.5703125" style="3" customWidth="1"/>
    <col min="9732" max="9732" width="16.85546875" style="3" customWidth="1"/>
    <col min="9733" max="9733" width="18.285156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7.5703125" style="3" customWidth="1"/>
    <col min="9988" max="9988" width="16.85546875" style="3" customWidth="1"/>
    <col min="9989" max="9989" width="18.285156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7.5703125" style="3" customWidth="1"/>
    <col min="10244" max="10244" width="16.85546875" style="3" customWidth="1"/>
    <col min="10245" max="10245" width="18.285156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7.5703125" style="3" customWidth="1"/>
    <col min="10500" max="10500" width="16.85546875" style="3" customWidth="1"/>
    <col min="10501" max="10501" width="18.285156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7.5703125" style="3" customWidth="1"/>
    <col min="10756" max="10756" width="16.85546875" style="3" customWidth="1"/>
    <col min="10757" max="10757" width="18.285156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7.5703125" style="3" customWidth="1"/>
    <col min="11012" max="11012" width="16.85546875" style="3" customWidth="1"/>
    <col min="11013" max="11013" width="18.285156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7.5703125" style="3" customWidth="1"/>
    <col min="11268" max="11268" width="16.85546875" style="3" customWidth="1"/>
    <col min="11269" max="11269" width="18.285156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7.5703125" style="3" customWidth="1"/>
    <col min="11524" max="11524" width="16.85546875" style="3" customWidth="1"/>
    <col min="11525" max="11525" width="18.285156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7.5703125" style="3" customWidth="1"/>
    <col min="11780" max="11780" width="16.85546875" style="3" customWidth="1"/>
    <col min="11781" max="11781" width="18.285156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7.5703125" style="3" customWidth="1"/>
    <col min="12036" max="12036" width="16.85546875" style="3" customWidth="1"/>
    <col min="12037" max="12037" width="18.285156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7.5703125" style="3" customWidth="1"/>
    <col min="12292" max="12292" width="16.85546875" style="3" customWidth="1"/>
    <col min="12293" max="12293" width="18.285156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7.5703125" style="3" customWidth="1"/>
    <col min="12548" max="12548" width="16.85546875" style="3" customWidth="1"/>
    <col min="12549" max="12549" width="18.285156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7.5703125" style="3" customWidth="1"/>
    <col min="12804" max="12804" width="16.85546875" style="3" customWidth="1"/>
    <col min="12805" max="12805" width="18.285156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7.5703125" style="3" customWidth="1"/>
    <col min="13060" max="13060" width="16.85546875" style="3" customWidth="1"/>
    <col min="13061" max="13061" width="18.285156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7.5703125" style="3" customWidth="1"/>
    <col min="13316" max="13316" width="16.85546875" style="3" customWidth="1"/>
    <col min="13317" max="13317" width="18.285156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7.5703125" style="3" customWidth="1"/>
    <col min="13572" max="13572" width="16.85546875" style="3" customWidth="1"/>
    <col min="13573" max="13573" width="18.285156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7.5703125" style="3" customWidth="1"/>
    <col min="13828" max="13828" width="16.85546875" style="3" customWidth="1"/>
    <col min="13829" max="13829" width="18.285156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7.5703125" style="3" customWidth="1"/>
    <col min="14084" max="14084" width="16.85546875" style="3" customWidth="1"/>
    <col min="14085" max="14085" width="18.285156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7.5703125" style="3" customWidth="1"/>
    <col min="14340" max="14340" width="16.85546875" style="3" customWidth="1"/>
    <col min="14341" max="14341" width="18.285156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7.5703125" style="3" customWidth="1"/>
    <col min="14596" max="14596" width="16.85546875" style="3" customWidth="1"/>
    <col min="14597" max="14597" width="18.285156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7.5703125" style="3" customWidth="1"/>
    <col min="14852" max="14852" width="16.85546875" style="3" customWidth="1"/>
    <col min="14853" max="14853" width="18.285156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7.5703125" style="3" customWidth="1"/>
    <col min="15108" max="15108" width="16.85546875" style="3" customWidth="1"/>
    <col min="15109" max="15109" width="18.285156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7.5703125" style="3" customWidth="1"/>
    <col min="15364" max="15364" width="16.85546875" style="3" customWidth="1"/>
    <col min="15365" max="15365" width="18.285156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7.5703125" style="3" customWidth="1"/>
    <col min="15620" max="15620" width="16.85546875" style="3" customWidth="1"/>
    <col min="15621" max="15621" width="18.285156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7.5703125" style="3" customWidth="1"/>
    <col min="15876" max="15876" width="16.85546875" style="3" customWidth="1"/>
    <col min="15877" max="15877" width="18.285156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7.5703125" style="3" customWidth="1"/>
    <col min="16132" max="16132" width="16.85546875" style="3" customWidth="1"/>
    <col min="16133" max="16133" width="18.28515625" style="3" customWidth="1"/>
    <col min="16134" max="16384" width="9.140625" style="3"/>
  </cols>
  <sheetData>
    <row r="1" spans="1:5" ht="15.75" customHeight="1">
      <c r="A1" s="1"/>
      <c r="B1" s="1" t="s">
        <v>0</v>
      </c>
      <c r="C1" s="2" t="s">
        <v>1</v>
      </c>
      <c r="D1" s="2">
        <v>2014</v>
      </c>
      <c r="E1" s="2" t="s">
        <v>2</v>
      </c>
    </row>
    <row r="2" spans="1:5" ht="15.75" customHeight="1" thickBot="1">
      <c r="A2" s="4" t="s">
        <v>3</v>
      </c>
      <c r="B2" s="4" t="s">
        <v>4</v>
      </c>
      <c r="C2" s="5" t="s">
        <v>5</v>
      </c>
      <c r="D2" s="6" t="s">
        <v>6</v>
      </c>
      <c r="E2" s="5" t="s">
        <v>7</v>
      </c>
    </row>
    <row r="3" spans="1:5">
      <c r="A3" s="7" t="s">
        <v>8</v>
      </c>
      <c r="B3" s="8" t="s">
        <v>9</v>
      </c>
      <c r="C3" s="9">
        <f>'[1]Other Source Input'!E38</f>
        <v>4245</v>
      </c>
      <c r="D3" s="10">
        <f>'[1]25'!G37</f>
        <v>221479</v>
      </c>
      <c r="E3" s="11">
        <f t="shared" ref="E3:E41" si="0">D3/C3</f>
        <v>52.174087161366316</v>
      </c>
    </row>
    <row r="4" spans="1:5">
      <c r="A4" s="12" t="s">
        <v>10</v>
      </c>
      <c r="B4" s="8" t="s">
        <v>9</v>
      </c>
      <c r="C4" s="13">
        <f>'[1]Other Source Input'!E15</f>
        <v>3577</v>
      </c>
      <c r="D4" s="14">
        <f>'[1]25'!G14</f>
        <v>164050</v>
      </c>
      <c r="E4" s="15">
        <f t="shared" si="0"/>
        <v>45.862454570869446</v>
      </c>
    </row>
    <row r="5" spans="1:5">
      <c r="A5" s="12" t="s">
        <v>11</v>
      </c>
      <c r="B5" s="8" t="s">
        <v>9</v>
      </c>
      <c r="C5" s="13">
        <f>'[1]Other Source Input'!E31</f>
        <v>16848</v>
      </c>
      <c r="D5" s="14">
        <f>'[1]25'!G30</f>
        <v>770548</v>
      </c>
      <c r="E5" s="15">
        <f t="shared" si="0"/>
        <v>45.735280151946817</v>
      </c>
    </row>
    <row r="6" spans="1:5">
      <c r="A6" s="12" t="s">
        <v>12</v>
      </c>
      <c r="B6" s="8" t="s">
        <v>9</v>
      </c>
      <c r="C6" s="13">
        <f>'[1]Other Source Input'!E33</f>
        <v>7714</v>
      </c>
      <c r="D6" s="14">
        <f>'[1]25'!G32</f>
        <v>282765</v>
      </c>
      <c r="E6" s="15">
        <f t="shared" si="0"/>
        <v>36.656079854809434</v>
      </c>
    </row>
    <row r="7" spans="1:5">
      <c r="A7" s="12" t="s">
        <v>13</v>
      </c>
      <c r="B7" s="8" t="s">
        <v>9</v>
      </c>
      <c r="C7" s="13">
        <f>'[1]Other Source Input'!E20</f>
        <v>671464</v>
      </c>
      <c r="D7" s="14">
        <f>'[1]25'!G19</f>
        <v>22625995</v>
      </c>
      <c r="E7" s="15">
        <f t="shared" si="0"/>
        <v>33.696512396792677</v>
      </c>
    </row>
    <row r="8" spans="1:5">
      <c r="A8" s="12" t="s">
        <v>14</v>
      </c>
      <c r="B8" s="8" t="s">
        <v>9</v>
      </c>
      <c r="C8" s="13">
        <f>'[1]Other Source Input'!E39</f>
        <v>26780</v>
      </c>
      <c r="D8" s="14">
        <f>'[1]25'!G38</f>
        <v>894105</v>
      </c>
      <c r="E8" s="15">
        <f t="shared" si="0"/>
        <v>33.387042569081402</v>
      </c>
    </row>
    <row r="9" spans="1:5">
      <c r="A9" s="12" t="s">
        <v>15</v>
      </c>
      <c r="B9" s="8" t="s">
        <v>9</v>
      </c>
      <c r="C9" s="13">
        <f>'[1]Other Source Input'!E23</f>
        <v>18962</v>
      </c>
      <c r="D9" s="14">
        <f>'[1]25'!G22</f>
        <v>553874</v>
      </c>
      <c r="E9" s="15">
        <f t="shared" si="0"/>
        <v>29.209682522940618</v>
      </c>
    </row>
    <row r="10" spans="1:5">
      <c r="A10" s="12" t="s">
        <v>16</v>
      </c>
      <c r="B10" s="8" t="s">
        <v>9</v>
      </c>
      <c r="C10" s="13">
        <f>'[1]Other Source Input'!E10</f>
        <v>5429</v>
      </c>
      <c r="D10" s="14">
        <f>'[1]25'!G9</f>
        <v>156650</v>
      </c>
      <c r="E10" s="15">
        <f t="shared" si="0"/>
        <v>28.854300976238719</v>
      </c>
    </row>
    <row r="11" spans="1:5">
      <c r="A11" s="12" t="s">
        <v>17</v>
      </c>
      <c r="B11" s="8" t="s">
        <v>9</v>
      </c>
      <c r="C11" s="13">
        <f>'[1]Other Source Input'!E22</f>
        <v>33341</v>
      </c>
      <c r="D11" s="14">
        <f>'[1]25'!G21</f>
        <v>915406</v>
      </c>
      <c r="E11" s="15">
        <f t="shared" si="0"/>
        <v>27.455865151015267</v>
      </c>
    </row>
    <row r="12" spans="1:5">
      <c r="A12" s="12" t="s">
        <v>18</v>
      </c>
      <c r="B12" s="8" t="s">
        <v>9</v>
      </c>
      <c r="C12" s="13">
        <f>'[1]Other Source Input'!E8</f>
        <v>48543</v>
      </c>
      <c r="D12" s="14">
        <f>'[1]25'!G7</f>
        <v>1311057</v>
      </c>
      <c r="E12" s="15">
        <f t="shared" si="0"/>
        <v>27.008157715839566</v>
      </c>
    </row>
    <row r="13" spans="1:5">
      <c r="A13" s="12" t="s">
        <v>19</v>
      </c>
      <c r="B13" s="8" t="s">
        <v>9</v>
      </c>
      <c r="C13" s="13">
        <f>'[1]Other Source Input'!E6</f>
        <v>72358</v>
      </c>
      <c r="D13" s="14">
        <f>'[1]25'!G5</f>
        <v>1933044</v>
      </c>
      <c r="E13" s="15">
        <f t="shared" si="0"/>
        <v>26.715000414605157</v>
      </c>
    </row>
    <row r="14" spans="1:5">
      <c r="A14" s="12" t="s">
        <v>20</v>
      </c>
      <c r="B14" s="8" t="s">
        <v>9</v>
      </c>
      <c r="C14" s="13">
        <f>'[1]Other Source Input'!E7</f>
        <v>43470</v>
      </c>
      <c r="D14" s="14">
        <f>'[1]25'!G6</f>
        <v>1127047</v>
      </c>
      <c r="E14" s="15">
        <f t="shared" si="0"/>
        <v>25.927007131354959</v>
      </c>
    </row>
    <row r="15" spans="1:5">
      <c r="A15" s="12" t="s">
        <v>21</v>
      </c>
      <c r="B15" s="8" t="s">
        <v>9</v>
      </c>
      <c r="C15" s="13">
        <f>'[1]Other Source Input'!E32</f>
        <v>65889</v>
      </c>
      <c r="D15" s="14">
        <f>'[1]25'!G31</f>
        <v>1702951</v>
      </c>
      <c r="E15" s="15">
        <f t="shared" si="0"/>
        <v>25.845755740715447</v>
      </c>
    </row>
    <row r="16" spans="1:5">
      <c r="A16" s="16" t="s">
        <v>22</v>
      </c>
      <c r="B16" s="8" t="s">
        <v>9</v>
      </c>
      <c r="C16" s="13">
        <f>'[1]Other Source Input'!E19</f>
        <v>29642</v>
      </c>
      <c r="D16" s="14">
        <f>'[1]25'!G18</f>
        <v>762763</v>
      </c>
      <c r="E16" s="15">
        <f t="shared" si="0"/>
        <v>25.732507927940084</v>
      </c>
    </row>
    <row r="17" spans="1:5">
      <c r="A17" s="12" t="s">
        <v>23</v>
      </c>
      <c r="B17" s="8" t="s">
        <v>9</v>
      </c>
      <c r="C17" s="13">
        <f>'[1]Other Source Input'!E12</f>
        <v>25863</v>
      </c>
      <c r="D17" s="14">
        <f>'[1]25'!G11</f>
        <v>648850</v>
      </c>
      <c r="E17" s="15">
        <f t="shared" si="0"/>
        <v>25.087963499980667</v>
      </c>
    </row>
    <row r="18" spans="1:5">
      <c r="A18" s="12" t="s">
        <v>24</v>
      </c>
      <c r="B18" s="8" t="s">
        <v>9</v>
      </c>
      <c r="C18" s="13">
        <f>'[1]Other Source Input'!E4</f>
        <v>12880</v>
      </c>
      <c r="D18" s="14">
        <f>'[1]25'!G3</f>
        <v>322883</v>
      </c>
      <c r="E18" s="15">
        <f t="shared" si="0"/>
        <v>25.068555900621117</v>
      </c>
    </row>
    <row r="19" spans="1:5">
      <c r="A19" s="12" t="s">
        <v>25</v>
      </c>
      <c r="B19" s="8" t="s">
        <v>9</v>
      </c>
      <c r="C19" s="13">
        <f>'[1]Other Source Input'!E37</f>
        <v>111204</v>
      </c>
      <c r="D19" s="14">
        <f>'[1]25'!G36</f>
        <v>2779803</v>
      </c>
      <c r="E19" s="15">
        <f t="shared" si="0"/>
        <v>24.997329232761412</v>
      </c>
    </row>
    <row r="20" spans="1:5">
      <c r="A20" s="12" t="s">
        <v>26</v>
      </c>
      <c r="B20" s="8" t="s">
        <v>9</v>
      </c>
      <c r="C20" s="13">
        <f>'[1]Other Source Input'!E11</f>
        <v>55978</v>
      </c>
      <c r="D20" s="14">
        <f>'[1]25'!G10</f>
        <v>1381865</v>
      </c>
      <c r="E20" s="15">
        <f t="shared" si="0"/>
        <v>24.685858730215443</v>
      </c>
    </row>
    <row r="21" spans="1:5">
      <c r="A21" s="12" t="s">
        <v>27</v>
      </c>
      <c r="B21" s="8" t="s">
        <v>9</v>
      </c>
      <c r="C21" s="13">
        <f>'[1]Other Source Input'!E9</f>
        <v>162086</v>
      </c>
      <c r="D21" s="14">
        <f>'[1]25'!G8</f>
        <v>3973209</v>
      </c>
      <c r="E21" s="15">
        <f t="shared" si="0"/>
        <v>24.512968424169884</v>
      </c>
    </row>
    <row r="22" spans="1:5">
      <c r="A22" s="12" t="s">
        <v>28</v>
      </c>
      <c r="B22" s="8" t="s">
        <v>9</v>
      </c>
      <c r="C22" s="13">
        <f>'[1]Other Source Input'!E14</f>
        <v>29269</v>
      </c>
      <c r="D22" s="14">
        <f>'[1]25'!G13</f>
        <v>703607</v>
      </c>
      <c r="E22" s="15">
        <f t="shared" si="0"/>
        <v>24.039324882981994</v>
      </c>
    </row>
    <row r="23" spans="1:5">
      <c r="A23" s="12" t="s">
        <v>29</v>
      </c>
      <c r="B23" s="8" t="s">
        <v>9</v>
      </c>
      <c r="C23" s="13">
        <f>'[1]Other Source Input'!E13</f>
        <v>8971</v>
      </c>
      <c r="D23" s="14">
        <f>'[1]25'!G12</f>
        <v>215334</v>
      </c>
      <c r="E23" s="17">
        <f t="shared" si="0"/>
        <v>24.003344108795005</v>
      </c>
    </row>
    <row r="24" spans="1:5">
      <c r="A24" s="12" t="s">
        <v>30</v>
      </c>
      <c r="B24" s="8" t="s">
        <v>9</v>
      </c>
      <c r="C24" s="13">
        <f>'[1]Other Source Input'!E16</f>
        <v>53534</v>
      </c>
      <c r="D24" s="14">
        <f>'[1]25'!G15</f>
        <v>1269270</v>
      </c>
      <c r="E24" s="15">
        <f t="shared" si="0"/>
        <v>23.709605110770724</v>
      </c>
    </row>
    <row r="25" spans="1:5">
      <c r="A25" s="12" t="s">
        <v>31</v>
      </c>
      <c r="B25" s="8" t="s">
        <v>9</v>
      </c>
      <c r="C25" s="13">
        <f>'[1]Other Source Input'!E40</f>
        <v>105389</v>
      </c>
      <c r="D25" s="14">
        <f>'[1]25'!G39</f>
        <v>2451418</v>
      </c>
      <c r="E25" s="15">
        <f t="shared" si="0"/>
        <v>23.260662877529914</v>
      </c>
    </row>
    <row r="26" spans="1:5">
      <c r="A26" s="12" t="s">
        <v>32</v>
      </c>
      <c r="B26" s="8" t="s">
        <v>9</v>
      </c>
      <c r="C26" s="13">
        <f>'[1]Other Source Input'!E24</f>
        <v>59605</v>
      </c>
      <c r="D26" s="14">
        <f>'[1]25'!G23</f>
        <v>1381130</v>
      </c>
      <c r="E26" s="15">
        <f t="shared" si="0"/>
        <v>23.171378240080529</v>
      </c>
    </row>
    <row r="27" spans="1:5">
      <c r="A27" s="12" t="s">
        <v>33</v>
      </c>
      <c r="B27" s="8" t="s">
        <v>9</v>
      </c>
      <c r="C27" s="13">
        <f>'[1]Other Source Input'!E18</f>
        <v>49110</v>
      </c>
      <c r="D27" s="14">
        <f>'[1]25'!G17</f>
        <v>1134988</v>
      </c>
      <c r="E27" s="15">
        <f t="shared" si="0"/>
        <v>23.11113826104663</v>
      </c>
    </row>
    <row r="28" spans="1:5">
      <c r="A28" s="12" t="s">
        <v>34</v>
      </c>
      <c r="B28" s="8" t="s">
        <v>9</v>
      </c>
      <c r="C28" s="13">
        <f>'[1]Other Source Input'!E26</f>
        <v>51898</v>
      </c>
      <c r="D28" s="14">
        <f>'[1]25'!G25</f>
        <v>1142272</v>
      </c>
      <c r="E28" s="15">
        <f t="shared" si="0"/>
        <v>22.009942579675517</v>
      </c>
    </row>
    <row r="29" spans="1:5">
      <c r="A29" s="12" t="s">
        <v>35</v>
      </c>
      <c r="B29" s="8" t="s">
        <v>9</v>
      </c>
      <c r="C29" s="13">
        <f>'[1]Other Source Input'!E25</f>
        <v>16956</v>
      </c>
      <c r="D29" s="14">
        <f>'[1]25'!G24</f>
        <v>372435</v>
      </c>
      <c r="E29" s="15">
        <f t="shared" si="0"/>
        <v>21.964791224345365</v>
      </c>
    </row>
    <row r="30" spans="1:5">
      <c r="A30" s="12" t="s">
        <v>36</v>
      </c>
      <c r="B30" s="8" t="s">
        <v>9</v>
      </c>
      <c r="C30" s="13">
        <f>'[1]Other Source Input'!E28</f>
        <v>30120</v>
      </c>
      <c r="D30" s="14">
        <f>'[1]25'!G27</f>
        <v>644684</v>
      </c>
      <c r="E30" s="15">
        <f t="shared" si="0"/>
        <v>21.403851261620186</v>
      </c>
    </row>
    <row r="31" spans="1:5">
      <c r="A31" s="12" t="s">
        <v>37</v>
      </c>
      <c r="B31" s="8" t="s">
        <v>9</v>
      </c>
      <c r="C31" s="13">
        <f>'[1]Other Source Input'!E34</f>
        <v>288538</v>
      </c>
      <c r="D31" s="14">
        <f>'[1]25'!G33</f>
        <v>6172849</v>
      </c>
      <c r="E31" s="15">
        <f t="shared" si="0"/>
        <v>21.393539152555295</v>
      </c>
    </row>
    <row r="32" spans="1:5">
      <c r="A32" s="12" t="s">
        <v>38</v>
      </c>
      <c r="B32" s="8" t="s">
        <v>9</v>
      </c>
      <c r="C32" s="13">
        <f>'[1]Other Source Input'!E17</f>
        <v>56751</v>
      </c>
      <c r="D32" s="14">
        <f>'[1]25'!G16</f>
        <v>1189324</v>
      </c>
      <c r="E32" s="15">
        <f t="shared" si="0"/>
        <v>20.956881817060491</v>
      </c>
    </row>
    <row r="33" spans="1:6">
      <c r="A33" s="12" t="s">
        <v>39</v>
      </c>
      <c r="B33" s="8" t="s">
        <v>9</v>
      </c>
      <c r="C33" s="13">
        <f>'[1]Other Source Input'!E27</f>
        <v>45774</v>
      </c>
      <c r="D33" s="14">
        <f>'[1]25'!G26</f>
        <v>915309</v>
      </c>
      <c r="E33" s="15">
        <f t="shared" si="0"/>
        <v>19.996264254817145</v>
      </c>
    </row>
    <row r="34" spans="1:6">
      <c r="A34" s="12" t="s">
        <v>40</v>
      </c>
      <c r="B34" s="8" t="s">
        <v>9</v>
      </c>
      <c r="C34" s="13">
        <f>'[1]Other Source Input'!E36</f>
        <v>39815</v>
      </c>
      <c r="D34" s="14">
        <f>'[1]25'!G35</f>
        <v>720860</v>
      </c>
      <c r="E34" s="15">
        <f t="shared" si="0"/>
        <v>18.105236719829211</v>
      </c>
    </row>
    <row r="35" spans="1:6">
      <c r="A35" s="12" t="s">
        <v>41</v>
      </c>
      <c r="B35" s="8" t="s">
        <v>9</v>
      </c>
      <c r="C35" s="13">
        <f>'[1]Other Source Input'!E30</f>
        <v>324178</v>
      </c>
      <c r="D35" s="14">
        <f>'[1]25'!G29</f>
        <v>5697013</v>
      </c>
      <c r="E35" s="15">
        <f t="shared" si="0"/>
        <v>17.573718759446969</v>
      </c>
    </row>
    <row r="36" spans="1:6">
      <c r="A36" s="12" t="s">
        <v>42</v>
      </c>
      <c r="B36" s="8" t="s">
        <v>9</v>
      </c>
      <c r="C36" s="13">
        <f>'[1]Other Source Input'!E21</f>
        <v>113105</v>
      </c>
      <c r="D36" s="14">
        <f>'[1]25'!G20</f>
        <v>1925614</v>
      </c>
      <c r="E36" s="15">
        <f t="shared" si="0"/>
        <v>17.02501215684541</v>
      </c>
    </row>
    <row r="37" spans="1:6">
      <c r="A37" s="12" t="s">
        <v>43</v>
      </c>
      <c r="B37" s="8" t="s">
        <v>9</v>
      </c>
      <c r="C37" s="13">
        <f>'[1]Other Source Input'!E29</f>
        <v>14885</v>
      </c>
      <c r="D37" s="14">
        <f>'[1]25'!G28</f>
        <v>251414</v>
      </c>
      <c r="E37" s="15">
        <f t="shared" si="0"/>
        <v>16.890426603963721</v>
      </c>
    </row>
    <row r="38" spans="1:6">
      <c r="A38" s="12" t="s">
        <v>44</v>
      </c>
      <c r="B38" s="8" t="s">
        <v>9</v>
      </c>
      <c r="C38" s="13">
        <f>'[1]Other Source Input'!E42</f>
        <v>101345</v>
      </c>
      <c r="D38" s="14">
        <f>'[1]25'!G41</f>
        <v>1675338</v>
      </c>
      <c r="E38" s="15">
        <f t="shared" si="0"/>
        <v>16.531037545019487</v>
      </c>
    </row>
    <row r="39" spans="1:6">
      <c r="A39" s="12" t="s">
        <v>45</v>
      </c>
      <c r="B39" s="8" t="s">
        <v>9</v>
      </c>
      <c r="C39" s="13">
        <f>'[1]Other Source Input'!E35</f>
        <v>199519</v>
      </c>
      <c r="D39" s="14">
        <f>'[1]25'!G34</f>
        <v>3249663</v>
      </c>
      <c r="E39" s="15">
        <f t="shared" si="0"/>
        <v>16.287486404803552</v>
      </c>
    </row>
    <row r="40" spans="1:6">
      <c r="A40" s="12" t="s">
        <v>46</v>
      </c>
      <c r="B40" s="8" t="s">
        <v>9</v>
      </c>
      <c r="C40" s="13">
        <f>'[1]Other Source Input'!E5</f>
        <v>13238</v>
      </c>
      <c r="D40" s="14">
        <f>'[1]25'!G4</f>
        <v>199009</v>
      </c>
      <c r="E40" s="15">
        <f t="shared" si="0"/>
        <v>15.033162109079921</v>
      </c>
    </row>
    <row r="41" spans="1:6" ht="13.5" thickBot="1">
      <c r="A41" s="18" t="s">
        <v>47</v>
      </c>
      <c r="B41" s="8" t="s">
        <v>9</v>
      </c>
      <c r="C41" s="19">
        <f>'[1]Other Source Input'!E41</f>
        <v>35569</v>
      </c>
      <c r="D41" s="20">
        <f>'[1]25'!G40</f>
        <v>363771</v>
      </c>
      <c r="E41" s="21">
        <f t="shared" si="0"/>
        <v>10.227192217942591</v>
      </c>
    </row>
    <row r="42" spans="1:6" ht="13.5" thickBot="1">
      <c r="A42" s="22" t="s">
        <v>48</v>
      </c>
      <c r="B42" s="23"/>
      <c r="C42" s="24">
        <f>SUM(C3:C41)</f>
        <v>3053842</v>
      </c>
      <c r="D42" s="25">
        <f>SUM(D3:D41)</f>
        <v>74203646</v>
      </c>
      <c r="E42" s="26"/>
    </row>
    <row r="43" spans="1:6" ht="13.5" thickBot="1">
      <c r="A43" s="22" t="s">
        <v>49</v>
      </c>
      <c r="B43" s="23"/>
      <c r="C43" s="27"/>
      <c r="D43" s="27"/>
      <c r="E43" s="28">
        <f>AVERAGE(E3:E41)</f>
        <v>25.264266829781391</v>
      </c>
    </row>
    <row r="44" spans="1:6" ht="13.5" thickBot="1">
      <c r="A44" s="29" t="s">
        <v>50</v>
      </c>
      <c r="B44" s="30"/>
      <c r="C44" s="31"/>
      <c r="D44" s="32"/>
      <c r="E44" s="28">
        <f>MEDIAN(E3:E41)</f>
        <v>24.039324882981994</v>
      </c>
    </row>
    <row r="45" spans="1:6">
      <c r="A45" s="33" t="s">
        <v>51</v>
      </c>
      <c r="B45" s="34"/>
      <c r="C45" s="35"/>
      <c r="D45" s="35"/>
      <c r="E45" s="35"/>
      <c r="F45" s="35"/>
    </row>
    <row r="46" spans="1:6">
      <c r="A46" s="36" t="s">
        <v>52</v>
      </c>
      <c r="B46" s="37"/>
      <c r="C46" s="38"/>
      <c r="D46" s="38"/>
      <c r="E46" s="38"/>
    </row>
    <row r="47" spans="1:6" s="42" customFormat="1" ht="12.75" customHeight="1">
      <c r="A47" s="39" t="s">
        <v>53</v>
      </c>
      <c r="B47" s="40"/>
      <c r="C47" s="41"/>
      <c r="D47" s="41"/>
      <c r="E47" s="41"/>
    </row>
    <row r="48" spans="1:6" s="42" customFormat="1" ht="12.75" customHeight="1">
      <c r="A48" s="39" t="s">
        <v>54</v>
      </c>
      <c r="B48" s="40"/>
      <c r="C48" s="41"/>
      <c r="D48" s="41"/>
      <c r="E48" s="41"/>
    </row>
    <row r="49" spans="1:5" s="42" customFormat="1" ht="12.75" customHeight="1">
      <c r="A49" s="43" t="s">
        <v>55</v>
      </c>
      <c r="B49" s="40"/>
      <c r="C49" s="41"/>
      <c r="D49" s="41"/>
      <c r="E49" s="41"/>
    </row>
    <row r="50" spans="1:5">
      <c r="A50" s="44" t="s">
        <v>56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2014 ASSESSORS' BUDGETS,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2015-06-10T17:47:34Z</dcterms:created>
  <dcterms:modified xsi:type="dcterms:W3CDTF">2015-06-10T17:47:47Z</dcterms:modified>
</cp:coreProperties>
</file>